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codeName="ThisWorkbook" hidePivotFieldList="1"/>
  <mc:AlternateContent xmlns:mc="http://schemas.openxmlformats.org/markup-compatibility/2006">
    <mc:Choice Requires="x15">
      <x15ac:absPath xmlns:x15ac="http://schemas.microsoft.com/office/spreadsheetml/2010/11/ac" url="https://d.docs.live.net/9045353972c9d5e6/Documents/Excel Assignment/Sales Dashboard (Excel)/"/>
    </mc:Choice>
  </mc:AlternateContent>
  <xr:revisionPtr revIDLastSave="3" documentId="8_{218A116B-5BEA-4D1E-88D8-EC7BAC598926}" xr6:coauthVersionLast="47" xr6:coauthVersionMax="47" xr10:uidLastSave="{59749136-7E17-40D4-BE54-8BE164351A27}"/>
  <bookViews>
    <workbookView xWindow="-108" yWindow="-108" windowWidth="23256" windowHeight="13176" xr2:uid="{00000000-000D-0000-FFFF-FFFF00000000}"/>
  </bookViews>
  <sheets>
    <sheet name="Dashboard" sheetId="2" r:id="rId1"/>
    <sheet name="KPI's" sheetId="4" r:id="rId2"/>
  </sheets>
  <definedNames>
    <definedName name="Slicer_Customer_Segment">#N/A</definedName>
    <definedName name="Slicer_Manager">#N/A</definedName>
    <definedName name="Slicer_Product_Category">#N/A</definedName>
    <definedName name="Slicer_Ship_Mode">#N/A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s>
  <extLst>
    <ext xmlns:x14="http://schemas.microsoft.com/office/spreadsheetml/2009/9/main" uri="{876F7934-8845-4945-9796-88D515C7AA90}">
      <x14:pivotCaches>
        <pivotCache cacheId="9" r:id="rId12"/>
      </x14:pivotCaches>
    </ext>
    <ext xmlns:x14="http://schemas.microsoft.com/office/spreadsheetml/2009/9/main" uri="{BBE1A952-AA13-448e-AADC-164F8A28A991}">
      <x14:slicerCaches>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841E416B-1EF1-43b6-AB56-02D37102CBD5}">
      <x15:pivotCaches>
        <pivotCache cacheId="10" r:id="rId17"/>
        <pivotCache cacheId="11" r:id="rId18"/>
        <pivotCache cacheId="12" r:id="rId19"/>
        <pivotCache cacheId="13" r:id="rId20"/>
      </x15:pivotCaches>
    </ext>
    <ext xmlns:x15="http://schemas.microsoft.com/office/spreadsheetml/2010/11/main" uri="{983426D0-5260-488c-9760-48F4B6AC55F4}">
      <x15:pivotTableReferences>
        <x15:pivotTableReference r:id="rId21"/>
        <x15:pivotTableReference r:id="rId22"/>
        <x15:pivotTableReference r:id="rId23"/>
        <x15:pivotTableReference r:id="rId24"/>
      </x15:pivotTableReferences>
    </ext>
    <ext xmlns:x15="http://schemas.microsoft.com/office/spreadsheetml/2010/11/main" uri="{FCE2AD5D-F65C-4FA6-A056-5C36A1767C68}">
      <x15:dataModel>
        <x15:modelTables>
          <x15:modelTable id="Orders1_74ffe7ee-8562-4c58-a5df-f0d43e09d24d" name="Orders1" connection="Query - Orders1"/>
          <x15:modelTable id="Returns2_777ee6ad-dcb5-45d1-9860-667edc7493fd" name="Returns2" connection="Query - Returns2"/>
          <x15:modelTable id="Users3_16adb80a-eea6-46cc-91d9-55b51c49ab7a" name="Users3" connection="Query - Users3"/>
        </x15:modelTables>
        <x15:modelRelationships>
          <x15:modelRelationship fromTable="Orders1" fromColumn="Region" toTable="Users3" toColumn="Region"/>
          <x15:modelRelationship fromTable="Orders1" fromColumn="Order ID" toTable="Returns2" toColumn="Order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uri="GoogleSheetsCustomDataVersion2">
      <go:sheetsCustomData xmlns:go="http://customooxmlschemas.google.com/" r:id="rId27" roundtripDataChecksum="q13j6PNXXxo1nBkl9SwJztcaB3/xjqLrwVj6bAOQ5e8="/>
    </ext>
  </extLst>
</workbook>
</file>

<file path=xl/calcChain.xml><?xml version="1.0" encoding="utf-8"?>
<calcChain xmlns="http://schemas.openxmlformats.org/spreadsheetml/2006/main">
  <c r="H6" i="4" l="1"/>
  <c r="D6" i="4"/>
  <c r="B6" i="4"/>
  <c r="J6" i="4"/>
  <c r="F6" i="4"/>
  <c r="L6"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A9A3800-B16E-43E1-ABC0-805AD41A915E}" name="Query - Orders1" description="Connection to the 'Orders1' query in the workbook." type="100" refreshedVersion="8" minRefreshableVersion="5">
    <extLst>
      <ext xmlns:x15="http://schemas.microsoft.com/office/spreadsheetml/2010/11/main" uri="{DE250136-89BD-433C-8126-D09CA5730AF9}">
        <x15:connection id="3b55f2b6-1186-4edb-9e8e-fe6b06420453"/>
      </ext>
    </extLst>
  </connection>
  <connection id="2" xr16:uid="{0B0D9137-39F9-4903-B70A-307E644F7EDB}" name="Query - Returns2" description="Connection to the 'Returns2' query in the workbook." type="100" refreshedVersion="8" minRefreshableVersion="5">
    <extLst>
      <ext xmlns:x15="http://schemas.microsoft.com/office/spreadsheetml/2010/11/main" uri="{DE250136-89BD-433C-8126-D09CA5730AF9}">
        <x15:connection id="9b2de497-23c3-41bd-b939-fb664bc92d54">
          <x15:oledbPr connection="Provider=Microsoft.Mashup.OleDb.1;Data Source=$Workbook$;Location=Returns2;Extended Properties=&quot;&quot;">
            <x15:dbTables>
              <x15:dbTable name="Returns2"/>
            </x15:dbTables>
          </x15:oledbPr>
        </x15:connection>
      </ext>
    </extLst>
  </connection>
  <connection id="3" xr16:uid="{CBC1EF71-06BE-4725-866C-454A1B3A139B}" name="Query - Users3" description="Connection to the 'Users3' query in the workbook." type="100" refreshedVersion="8" minRefreshableVersion="5">
    <extLst>
      <ext xmlns:x15="http://schemas.microsoft.com/office/spreadsheetml/2010/11/main" uri="{DE250136-89BD-433C-8126-D09CA5730AF9}">
        <x15:connection id="17654cc0-1b98-4e84-b335-4fe1a361f033">
          <x15:oledbPr connection="Provider=Microsoft.Mashup.OleDb.1;Data Source=$Workbook$;Location=Users3;Extended Properties=&quot;&quot;">
            <x15:dbTables>
              <x15:dbTable name="Users3"/>
            </x15:dbTables>
          </x15:oledbPr>
        </x15:connection>
      </ext>
    </extLst>
  </connection>
  <connection id="4" xr16:uid="{D76592C0-F5B2-4A95-AF63-D8E896C5673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<sst xmlns="http://schemas.openxmlformats.org/spreadsheetml/2006/main" count="24" uniqueCount="18">
  <si>
    <t>Average of Discount</t>
  </si>
  <si>
    <t>Total Sales</t>
  </si>
  <si>
    <t>Total Profit</t>
  </si>
  <si>
    <t>Ovear All Quantity Ordered</t>
  </si>
  <si>
    <t>Total Orders</t>
  </si>
  <si>
    <t>Over All Avg. Unit Price</t>
  </si>
  <si>
    <t>Row Labels</t>
  </si>
  <si>
    <t>Delivered</t>
  </si>
  <si>
    <t>Returned</t>
  </si>
  <si>
    <t>Grand Total</t>
  </si>
  <si>
    <t>Count of Order ID</t>
  </si>
  <si>
    <t>Chris</t>
  </si>
  <si>
    <t>Erin</t>
  </si>
  <si>
    <t>Sam</t>
  </si>
  <si>
    <t>William</t>
  </si>
  <si>
    <t>Delivery Truck</t>
  </si>
  <si>
    <t>Express Air</t>
  </si>
  <si>
    <t>Regular Air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</si>
</sst>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_(&quot;$&quot;* \(#,##0.00\);_(&quot;$&quot;* &quot;-&quot;??_);_(@_)"/>
    <numFmt numFmtId="164" formatCode="&quot;$&quot;0.00,,&quot;M&quot;"/>
    <numFmt numFmtId="165" formatCode="&quot;$&quot;0.00,&quot;K&quot;"/>
    <numFmt numFmtId="166" formatCode="&quot;$&quot;#,##0.00"/>
  </numFmts>
  <fonts count="2" x14ac:knownFonts="1">
    <font>
      <sz val="11"/>
      <color theme="1"/>
      <name val="Calibri"/>
      <scheme val="minor"/>
    </font>
    <font>
      <sz val="11"/>
      <color theme="1"/>
      <name val="Calibri"/>
      <scheme val="minor"/>
    </font>
  </fonts>
  <fills count="2">
    <fill>
      <patternFill patternType="none"/>
    </fill>
    <fill>
      <patternFill patternType="gray125"/>
    </fill>
  </fills>
  <borders count="1">
    <border>
      <left/>
      <right/>
      <top/>
      <bottom/>
      <diagonal/>
    </border>
  </borders>
  <cellStyleXfs count="2">
    <xf numFmtId="0" fontId="0" fillId="0" borderId="0"/>
    <xf numFmtId="44" fontId="1" fillId="0" borderId="0" applyFont="0" applyFill="0" applyBorder="0" applyAlignment="0" applyProtection="0"/>
  </cellStyleXfs>
  <cellXfs count="8">
    <xf numFmtId="0" fontId="0" fillId="0" borderId="0" xfId="0"/>
    <xf numFmtId="164" fontId="0" fillId="0" borderId="0" xfId="0" applyNumberFormat="1"/>
    <xf numFmtId="165" fontId="0" fillId="0" borderId="0" xfId="0" applyNumberFormat="1"/>
    <xf numFmtId="166" fontId="0" fillId="0" borderId="0" xfId="0" applyNumberFormat="1"/>
    <xf numFmtId="10" fontId="0" fillId="0" borderId="0" xfId="0" applyNumberFormat="1"/>
    <xf numFmtId="165" fontId="0" fillId="0" borderId="0" xfId="1" applyNumberFormat="1" applyFont="1"/>
    <xf numFmtId="0" fontId="0" fillId="0" borderId="0" xfId="0" pivotButton="1"/>
    <xf numFmtId="0" fontId="0" fillId="0" borderId="0" xfId="0" applyAlignment="1">
      <alignment horizontal="left"/>
    </xf>
  </cellXfs>
  <cellStyles count="2">
    <cellStyle name="Currency" xfId="1" builtinId="4"/>
    <cellStyle name="Normal" xfId="0" builtinId="0"/>
  </cellStyles>
  <dxfs count="55">
    <dxf>
      <numFmt numFmtId="164" formatCode="&quot;$&quot;0.00,,&quot;M&quot;"/>
    </dxf>
    <dxf>
      <numFmt numFmtId="14" formatCode="0.00%"/>
    </dxf>
    <dxf>
      <numFmt numFmtId="14" formatCode="0.00%"/>
    </dxf>
    <dxf>
      <numFmt numFmtId="14" formatCode="0.00%"/>
    </dxf>
    <dxf>
      <numFmt numFmtId="14" formatCode="0.00%"/>
    </dxf>
    <dxf>
      <alignment wrapText="0"/>
    </dxf>
    <dxf>
      <alignment wrapText="0"/>
    </dxf>
    <dxf>
      <alignment wrapText="0"/>
    </dxf>
    <dxf>
      <numFmt numFmtId="0" formatCode="General"/>
    </dxf>
    <dxf>
      <numFmt numFmtId="0" formatCode="General"/>
    </dxf>
    <dxf>
      <numFmt numFmtId="0" formatCode="General"/>
    </dxf>
    <dxf>
      <numFmt numFmtId="0" formatCode="General"/>
    </dxf>
    <dxf>
      <alignment wrapText="0"/>
    </dxf>
    <dxf>
      <alignment wrapText="0"/>
    </dxf>
    <dxf>
      <alignment wrapText="0"/>
    </dxf>
    <dxf>
      <numFmt numFmtId="0" formatCode="General"/>
    </dxf>
    <dxf>
      <numFmt numFmtId="0" formatCode="General"/>
    </dxf>
    <dxf>
      <numFmt numFmtId="0" formatCode="General"/>
    </dxf>
    <dxf>
      <numFmt numFmtId="0" formatCode="General"/>
    </dxf>
    <dxf>
      <alignment wrapText="0"/>
    </dxf>
    <dxf>
      <alignment wrapText="0"/>
    </dxf>
    <dxf>
      <alignment wrapText="0"/>
    </dxf>
    <dxf>
      <numFmt numFmtId="0" formatCode="General"/>
    </dxf>
    <dxf>
      <numFmt numFmtId="0" formatCode="General"/>
    </dxf>
    <dxf>
      <numFmt numFmtId="0" formatCode="General"/>
    </dxf>
    <dxf>
      <numFmt numFmtId="165" formatCode="&quot;$&quot;0.00,&quot;K&quot;"/>
    </dxf>
    <dxf>
      <numFmt numFmtId="0" formatCode="General"/>
    </dxf>
    <dxf>
      <alignment wrapText="0"/>
    </dxf>
    <dxf>
      <alignment wrapText="0"/>
    </dxf>
    <dxf>
      <alignment wrapText="0"/>
    </dxf>
    <dxf>
      <numFmt numFmtId="0" formatCode="General"/>
    </dxf>
    <dxf>
      <numFmt numFmtId="0" formatCode="General"/>
    </dxf>
    <dxf>
      <numFmt numFmtId="0" formatCode="General"/>
    </dxf>
    <dxf>
      <alignment wrapText="0"/>
    </dxf>
    <dxf>
      <alignment wrapText="0"/>
    </dxf>
    <dxf>
      <alignment wrapText="0"/>
    </dxf>
    <dxf>
      <numFmt numFmtId="0" formatCode="General"/>
    </dxf>
    <dxf>
      <numFmt numFmtId="0" formatCode="General"/>
    </dxf>
    <dxf>
      <numFmt numFmtId="0" formatCode="General"/>
    </dxf>
    <dxf>
      <numFmt numFmtId="0" formatCode="General"/>
    </dxf>
    <dxf>
      <alignment wrapText="0"/>
    </dxf>
    <dxf>
      <alignment wrapText="0"/>
    </dxf>
    <dxf>
      <alignment wrapText="0"/>
    </dxf>
    <dxf>
      <numFmt numFmtId="0" formatCode="General"/>
    </dxf>
    <dxf>
      <numFmt numFmtId="0" formatCode="General"/>
    </dxf>
    <dxf>
      <numFmt numFmtId="0" formatCode="General"/>
    </dxf>
    <dxf>
      <numFmt numFmtId="166" formatCode="&quot;$&quot;#,##0.00"/>
    </dxf>
    <dxf>
      <alignment wrapText="0"/>
    </dxf>
    <dxf>
      <alignment wrapText="0"/>
    </dxf>
    <dxf>
      <alignment wrapText="0"/>
    </dxf>
    <dxf>
      <numFmt numFmtId="0" formatCode="General"/>
    </dxf>
    <dxf>
      <numFmt numFmtId="0" formatCode="General"/>
    </dxf>
    <dxf>
      <numFmt numFmtId="0" formatCode="General"/>
    </dxf>
    <dxf>
      <font>
        <b/>
        <i val="0"/>
        <sz val="11"/>
      </font>
    </dxf>
    <dxf>
      <font>
        <color rgb="FF002060"/>
      </font>
      <fill>
        <patternFill>
          <fgColor auto="1"/>
          <bgColor rgb="FFEDF3FD"/>
        </patternFill>
      </fill>
      <border>
        <left style="thin">
          <color auto="1"/>
        </left>
        <right style="thin">
          <color auto="1"/>
        </right>
        <top style="thin">
          <color auto="1"/>
        </top>
        <bottom style="thin">
          <color auto="1"/>
        </bottom>
      </border>
    </dxf>
  </dxfs>
  <tableStyles count="2" defaultTableStyle="TableStyleMedium2" defaultPivotStyle="PivotStyleLight16">
    <tableStyle name="Invisible" pivot="0" table="0" count="0" xr9:uid="{F88082FE-F7F2-41B3-BA45-AED1AD716ADF}"/>
    <tableStyle name="Slicer Style 1" pivot="0" table="0" count="9" xr9:uid="{666F26A9-7C5C-403E-9F6F-833066D80C44}">
      <tableStyleElement type="wholeTable" dxfId="54"/>
      <tableStyleElement type="headerRow" dxfId="53"/>
    </tableStyle>
  </tableStyles>
  <colors>
    <mruColors>
      <color rgb="FF002060"/>
      <color rgb="FFEDF3FD"/>
      <color rgb="FF568BF3"/>
      <color rgb="FFD869E6"/>
      <color rgb="FFE1A9EB"/>
      <color rgb="FFBAEEF8"/>
      <color rgb="FF31C9EA"/>
      <color rgb="FFE18CEC"/>
      <color rgb="FFF4D6F8"/>
      <color rgb="FFC660CD"/>
    </mruColors>
  </colors>
  <extLst>
    <ext xmlns:x14="http://schemas.microsoft.com/office/spreadsheetml/2009/9/main" uri="{46F421CA-312F-682f-3DD2-61675219B42D}">
      <x14:dxfs count="7">
        <dxf>
          <fill>
            <gradientFill degree="90">
              <stop position="0">
                <color theme="0"/>
              </stop>
              <stop position="1">
                <color theme="4" tint="0.40000610370189521"/>
              </stop>
            </gradientFill>
          </fill>
          <border diagonalUp="0" diagonalDown="0">
            <left/>
            <right/>
            <top/>
            <bottom/>
            <vertical/>
            <horizontal/>
          </border>
        </dxf>
        <dxf>
          <fill>
            <gradientFill degree="90">
              <stop position="0">
                <color theme="0"/>
              </stop>
              <stop position="1">
                <color theme="4" tint="0.40000610370189521"/>
              </stop>
            </gradientFill>
          </fill>
          <border diagonalUp="0" diagonalDown="0">
            <left/>
            <right/>
            <top/>
            <bottom/>
            <vertical/>
            <horizontal/>
          </border>
        </dxf>
        <dxf>
          <fill>
            <gradientFill degree="90">
              <stop position="0">
                <color theme="0"/>
              </stop>
              <stop position="1">
                <color theme="4" tint="0.40000610370189521"/>
              </stop>
            </gradientFill>
          </fill>
        </dxf>
        <dxf>
          <border diagonalUp="0" diagonalDown="0">
            <left/>
            <right/>
            <top/>
            <bottom/>
            <vertical/>
            <horizontal/>
          </border>
        </dxf>
        <dxf>
          <fill>
            <gradientFill degree="90">
              <stop position="0">
                <color rgb="FFDCE7FB"/>
              </stop>
              <stop position="1">
                <color rgb="FF568BF3"/>
              </stop>
            </gradientFill>
          </fill>
          <border diagonalUp="0" diagonalDown="0">
            <left/>
            <right/>
            <top/>
            <bottom/>
            <vertical/>
            <horizontal/>
          </border>
        </dxf>
        <dxf>
          <border diagonalUp="0" diagonalDown="0">
            <left/>
            <right/>
            <top/>
            <bottom/>
            <vertical/>
            <horizontal/>
          </border>
        </dxf>
        <dxf>
          <border diagonalUp="0" diagonalDown="0">
            <left/>
            <right/>
            <top/>
            <bottom/>
            <vertical/>
            <horizontal/>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6"/>
            <x14:slicerStyleElement type="unselectedItemWithNoData" dxfId="5"/>
            <x14:slicerStyleElement type="selectedItemWithData" dxfId="4"/>
            <x14:slicerStyleElement type="selectedItemWithNoData" dxfId="3"/>
            <x14:slicerStyleElement type="hoveredUnselectedItemWithData" dxfId="2"/>
            <x14:slicerStyleElement type="hoveredSelectedItemWith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pivotCacheDefinition" Target="pivotCache/pivotCacheDefinition12.xml"/><Relationship Id="rId39" Type="http://schemas.openxmlformats.org/officeDocument/2006/relationships/customXml" Target="../customXml/item5.xml"/><Relationship Id="rId21" Type="http://schemas.openxmlformats.org/officeDocument/2006/relationships/pivotTable" Target="pivotTables/pivotTable1.xml"/><Relationship Id="rId34" Type="http://schemas.openxmlformats.org/officeDocument/2006/relationships/calcChain" Target="calcChain.xml"/><Relationship Id="rId42" Type="http://schemas.openxmlformats.org/officeDocument/2006/relationships/customXml" Target="../customXml/item8.xml"/><Relationship Id="rId47" Type="http://schemas.openxmlformats.org/officeDocument/2006/relationships/customXml" Target="../customXml/item13.xml"/><Relationship Id="rId50" Type="http://schemas.openxmlformats.org/officeDocument/2006/relationships/customXml" Target="../customXml/item16.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4.xml"/><Relationship Id="rId29" Type="http://schemas.openxmlformats.org/officeDocument/2006/relationships/connections" Target="connections.xml"/><Relationship Id="rId11" Type="http://schemas.openxmlformats.org/officeDocument/2006/relationships/pivotCacheDefinition" Target="pivotCache/pivotCacheDefinition9.xml"/><Relationship Id="rId24" Type="http://schemas.openxmlformats.org/officeDocument/2006/relationships/pivotTable" Target="pivotTables/pivotTable4.xml"/><Relationship Id="rId32" Type="http://schemas.openxmlformats.org/officeDocument/2006/relationships/powerPivotData" Target="model/item.data"/><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 Type="http://schemas.openxmlformats.org/officeDocument/2006/relationships/pivotCacheDefinition" Target="pivotCache/pivotCacheDefinition3.xml"/><Relationship Id="rId15" Type="http://schemas.microsoft.com/office/2007/relationships/slicerCache" Target="slicerCaches/slicerCache3.xml"/><Relationship Id="rId23" Type="http://schemas.openxmlformats.org/officeDocument/2006/relationships/pivotTable" Target="pivotTables/pivotTable3.xml"/><Relationship Id="rId28" Type="http://schemas.openxmlformats.org/officeDocument/2006/relationships/theme" Target="theme/theme1.xml"/><Relationship Id="rId36" Type="http://schemas.openxmlformats.org/officeDocument/2006/relationships/customXml" Target="../customXml/item2.xml"/><Relationship Id="rId49" Type="http://schemas.openxmlformats.org/officeDocument/2006/relationships/customXml" Target="../customXml/item15.xml"/><Relationship Id="rId10" Type="http://schemas.openxmlformats.org/officeDocument/2006/relationships/pivotCacheDefinition" Target="pivotCache/pivotCacheDefinition8.xml"/><Relationship Id="rId19" Type="http://schemas.openxmlformats.org/officeDocument/2006/relationships/pivotCacheDefinition" Target="pivotCache/pivotCacheDefinition13.xml"/><Relationship Id="rId31" Type="http://schemas.openxmlformats.org/officeDocument/2006/relationships/sharedStrings" Target="sharedStrings.xml"/><Relationship Id="rId44" Type="http://schemas.openxmlformats.org/officeDocument/2006/relationships/customXml" Target="../customXml/item10.xml"/><Relationship Id="rId52" Type="http://schemas.openxmlformats.org/officeDocument/2006/relationships/customXml" Target="../customXml/item18.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2.xml"/><Relationship Id="rId22" Type="http://schemas.openxmlformats.org/officeDocument/2006/relationships/pivotTable" Target="pivotTables/pivotTable2.xml"/><Relationship Id="rId27" Type="http://customschemas.google.com/relationships/workbookmetadata" Target="metadata"/><Relationship Id="rId30" Type="http://schemas.openxmlformats.org/officeDocument/2006/relationships/styles" Target="styles.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8" Type="http://schemas.openxmlformats.org/officeDocument/2006/relationships/pivotCacheDefinition" Target="pivotCache/pivotCacheDefinition6.xml"/><Relationship Id="rId51" Type="http://schemas.openxmlformats.org/officeDocument/2006/relationships/customXml" Target="../customXml/item17.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1.xml"/><Relationship Id="rId33" Type="http://schemas.microsoft.com/office/2017/10/relationships/person" Target="persons/person.xml"/><Relationship Id="rId38" Type="http://schemas.openxmlformats.org/officeDocument/2006/relationships/customXml" Target="../customXml/item4.xml"/><Relationship Id="rId46" Type="http://schemas.openxmlformats.org/officeDocument/2006/relationships/customXml" Target="../customXml/item12.xml"/><Relationship Id="rId20" Type="http://schemas.openxmlformats.org/officeDocument/2006/relationships/pivotCacheDefinition" Target="pivotCache/pivotCacheDefinition14.xml"/><Relationship Id="rId41" Type="http://schemas.openxmlformats.org/officeDocument/2006/relationships/customXml" Target="../customXml/item7.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baseline="0">
                <a:solidFill>
                  <a:schemeClr val="accent5">
                    <a:lumMod val="50000"/>
                  </a:schemeClr>
                </a:solidFill>
                <a:latin typeface="+mn-lt"/>
                <a:ea typeface="+mn-ea"/>
                <a:cs typeface="+mn-cs"/>
              </a:defRPr>
            </a:pPr>
            <a:r>
              <a:rPr lang="en-US" sz="2000" b="0" i="0" u="none" strike="noStrike" baseline="0">
                <a:solidFill>
                  <a:schemeClr val="accent5">
                    <a:lumMod val="50000"/>
                  </a:schemeClr>
                </a:solidFill>
                <a:effectLst/>
              </a:rPr>
              <a:t>Top 10 most Profitable Cities</a:t>
            </a:r>
            <a:r>
              <a:rPr lang="en-US" sz="2000" b="0" i="0" u="none" strike="noStrike" baseline="0">
                <a:solidFill>
                  <a:schemeClr val="accent5">
                    <a:lumMod val="50000"/>
                  </a:schemeClr>
                </a:solidFill>
              </a:rPr>
              <a:t> </a:t>
            </a:r>
            <a:endParaRPr lang="en-US" sz="2000">
              <a:solidFill>
                <a:schemeClr val="accent5">
                  <a:lumMod val="50000"/>
                </a:schemeClr>
              </a:solidFill>
            </a:endParaRPr>
          </a:p>
        </c:rich>
      </c:tx>
      <c:overlay val="0"/>
      <c:spPr>
        <a:noFill/>
        <a:ln>
          <a:noFill/>
        </a:ln>
        <a:effectLst/>
      </c:spPr>
      <c:txPr>
        <a:bodyPr rot="0" spcFirstLastPara="1" vertOverflow="ellipsis" vert="horz" wrap="square" anchor="ctr" anchorCtr="1"/>
        <a:lstStyle/>
        <a:p>
          <a:pPr>
            <a:defRPr sz="2000" b="0" i="0" u="none" strike="noStrike" kern="1200" baseline="0">
              <a:solidFill>
                <a:schemeClr val="accent5">
                  <a:lumMod val="50000"/>
                </a:schemeClr>
              </a:solidFill>
              <a:latin typeface="+mn-lt"/>
              <a:ea typeface="+mn-ea"/>
              <a:cs typeface="+mn-cs"/>
            </a:defRPr>
          </a:pPr>
          <a:endParaRPr lang="en-US"/>
        </a:p>
      </c:txPr>
    </c:title>
    <c:autoTitleDeleted val="0"/>
    <c:pivotFmts>
      <c:pivotFmt>
        <c:idx val="0"/>
        <c:spPr>
          <a:gradFill flip="none" rotWithShape="1">
            <a:gsLst>
              <a:gs pos="0">
                <a:schemeClr val="accent1">
                  <a:lumMod val="5000"/>
                  <a:lumOff val="95000"/>
                </a:schemeClr>
              </a:gs>
              <a:gs pos="100000">
                <a:srgbClr val="5287EF"/>
              </a:gs>
            </a:gsLst>
            <a:lin ang="0" scaled="1"/>
            <a:tileRect/>
          </a:gradFill>
          <a:ln>
            <a:noFill/>
          </a:ln>
          <a:effectLst/>
          <a:sp3d/>
        </c:spPr>
        <c:marker>
          <c:symbol val="none"/>
        </c:marker>
        <c:dLbl>
          <c:idx val="0"/>
          <c:numFmt formatCode="0.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v>Total</c:v>
          </c:tx>
          <c:spPr>
            <a:gradFill flip="none" rotWithShape="1">
              <a:gsLst>
                <a:gs pos="0">
                  <a:schemeClr val="accent1">
                    <a:lumMod val="5000"/>
                    <a:lumOff val="95000"/>
                  </a:schemeClr>
                </a:gs>
                <a:gs pos="100000">
                  <a:srgbClr val="5287EF"/>
                </a:gs>
              </a:gsLst>
              <a:lin ang="0" scaled="1"/>
              <a:tileRect/>
            </a:gradFill>
            <a:ln>
              <a:noFill/>
            </a:ln>
            <a:effectLst/>
            <a:sp3d/>
          </c:spPr>
          <c:invertIfNegative val="0"/>
          <c:dLbls>
            <c:numFmt formatCode="0.00,&quot;K&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5">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Lit>
              <c:ptCount val="10"/>
              <c:pt idx="0">
                <c:v>Steubenville</c:v>
              </c:pt>
              <c:pt idx="1">
                <c:v>Bangor</c:v>
              </c:pt>
              <c:pt idx="2">
                <c:v>Cincinnati</c:v>
              </c:pt>
              <c:pt idx="3">
                <c:v>Woodburn</c:v>
              </c:pt>
              <c:pt idx="4">
                <c:v>Los Angeles</c:v>
              </c:pt>
              <c:pt idx="5">
                <c:v>Greenville</c:v>
              </c:pt>
              <c:pt idx="6">
                <c:v>Harrison</c:v>
              </c:pt>
              <c:pt idx="7">
                <c:v>New City</c:v>
              </c:pt>
              <c:pt idx="8">
                <c:v>Thornton</c:v>
              </c:pt>
              <c:pt idx="9">
                <c:v>Washington</c:v>
              </c:pt>
            </c:strLit>
          </c:cat>
          <c:val>
            <c:numLit>
              <c:formatCode>General</c:formatCode>
              <c:ptCount val="10"/>
              <c:pt idx="0">
                <c:v>6621.0019999999995</c:v>
              </c:pt>
              <c:pt idx="1">
                <c:v>7139.130149999999</c:v>
              </c:pt>
              <c:pt idx="2">
                <c:v>7257.7599999999993</c:v>
              </c:pt>
              <c:pt idx="3">
                <c:v>7495.0609999999997</c:v>
              </c:pt>
              <c:pt idx="4">
                <c:v>7865.8371799999986</c:v>
              </c:pt>
              <c:pt idx="5">
                <c:v>8658.9505800000006</c:v>
              </c:pt>
              <c:pt idx="6">
                <c:v>8839.2294599999987</c:v>
              </c:pt>
              <c:pt idx="7">
                <c:v>9243.2576999999983</c:v>
              </c:pt>
              <c:pt idx="8">
                <c:v>9300.3400999999976</c:v>
              </c:pt>
              <c:pt idx="9">
                <c:v>11677.363099999999</c:v>
              </c:pt>
            </c:numLit>
          </c:val>
          <c:extLst>
            <c:ext xmlns:c16="http://schemas.microsoft.com/office/drawing/2014/chart" uri="{C3380CC4-5D6E-409C-BE32-E72D297353CC}">
              <c16:uniqueId val="{00000000-AF49-4648-A518-95ED3D80F544}"/>
            </c:ext>
          </c:extLst>
        </c:ser>
        <c:dLbls>
          <c:showLegendKey val="0"/>
          <c:showVal val="1"/>
          <c:showCatName val="0"/>
          <c:showSerName val="0"/>
          <c:showPercent val="0"/>
          <c:showBubbleSize val="0"/>
        </c:dLbls>
        <c:gapWidth val="150"/>
        <c:gapDepth val="45"/>
        <c:shape val="box"/>
        <c:axId val="339835823"/>
        <c:axId val="339836303"/>
        <c:axId val="0"/>
      </c:bar3DChart>
      <c:catAx>
        <c:axId val="339835823"/>
        <c:scaling>
          <c:orientation val="minMax"/>
        </c:scaling>
        <c:delete val="0"/>
        <c:axPos val="b"/>
        <c:numFmt formatCode="General" sourceLinked="0"/>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5">
                    <a:lumMod val="50000"/>
                  </a:schemeClr>
                </a:solidFill>
                <a:latin typeface="+mn-lt"/>
                <a:ea typeface="+mn-ea"/>
                <a:cs typeface="+mn-cs"/>
              </a:defRPr>
            </a:pPr>
            <a:endParaRPr lang="en-US"/>
          </a:p>
        </c:txPr>
        <c:crossAx val="339836303"/>
        <c:crosses val="autoZero"/>
        <c:auto val="1"/>
        <c:lblAlgn val="ctr"/>
        <c:lblOffset val="100"/>
        <c:noMultiLvlLbl val="0"/>
        <c:extLst>
          <c:ext xmlns:c15="http://schemas.microsoft.com/office/drawing/2012/chart" uri="{F40574EE-89B7-4290-83BB-5DA773EAF853}">
            <c15:numFmt c:formatCode="General" c:sourceLinked="1"/>
          </c:ext>
        </c:extLst>
      </c:catAx>
      <c:valAx>
        <c:axId val="339836303"/>
        <c:scaling>
          <c:orientation val="minMax"/>
        </c:scaling>
        <c:delete val="1"/>
        <c:axPos val="l"/>
        <c:numFmt formatCode="General" sourceLinked="0"/>
        <c:majorTickMark val="none"/>
        <c:minorTickMark val="none"/>
        <c:tickLblPos val="nextTo"/>
        <c:crossAx val="339835823"/>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[Sales Dashboard.xlsx]PivotChartTable4</c15:name>
        <c15:fmtId val="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spc="0" baseline="0">
                <a:solidFill>
                  <a:schemeClr val="accent5">
                    <a:lumMod val="50000"/>
                  </a:schemeClr>
                </a:solidFill>
                <a:latin typeface="+mn-lt"/>
                <a:ea typeface="+mn-ea"/>
                <a:cs typeface="+mn-cs"/>
              </a:defRPr>
            </a:pPr>
            <a:r>
              <a:rPr lang="en-US" sz="2000">
                <a:solidFill>
                  <a:schemeClr val="accent5">
                    <a:lumMod val="50000"/>
                  </a:schemeClr>
                </a:solidFill>
              </a:rPr>
              <a:t>Top 3 least Profitable Product Sub- Categories </a:t>
            </a:r>
          </a:p>
        </c:rich>
      </c:tx>
      <c:layout>
        <c:manualLayout>
          <c:xMode val="edge"/>
          <c:yMode val="edge"/>
          <c:x val="0.14600256852920124"/>
          <c:y val="3.5787321063394682E-2"/>
        </c:manualLayout>
      </c:layout>
      <c:overlay val="0"/>
      <c:spPr>
        <a:noFill/>
        <a:ln>
          <a:noFill/>
        </a:ln>
        <a:effectLst/>
      </c:spPr>
      <c:txPr>
        <a:bodyPr rot="0" spcFirstLastPara="1" vertOverflow="ellipsis" vert="horz" wrap="square" anchor="ctr" anchorCtr="1"/>
        <a:lstStyle/>
        <a:p>
          <a:pPr>
            <a:defRPr sz="2000" b="0" i="0" u="none" strike="noStrike" kern="1200" spc="0" baseline="0">
              <a:solidFill>
                <a:schemeClr val="accent5">
                  <a:lumMod val="50000"/>
                </a:schemeClr>
              </a:solidFill>
              <a:latin typeface="+mn-lt"/>
              <a:ea typeface="+mn-ea"/>
              <a:cs typeface="+mn-cs"/>
            </a:defRPr>
          </a:pPr>
          <a:endParaRPr lang="en-US"/>
        </a:p>
      </c:txPr>
    </c:title>
    <c:autoTitleDeleted val="0"/>
    <c:pivotFmts>
      <c:pivotFmt>
        <c:idx val="0"/>
        <c:spPr>
          <a:gradFill>
            <a:gsLst>
              <a:gs pos="0">
                <a:schemeClr val="accent1">
                  <a:lumMod val="5000"/>
                  <a:lumOff val="95000"/>
                </a:schemeClr>
              </a:gs>
              <a:gs pos="100000">
                <a:srgbClr val="5287EF"/>
              </a:gs>
            </a:gsLst>
            <a:lin ang="5400000" scaled="1"/>
          </a:gradFill>
          <a:ln>
            <a:noFill/>
          </a:ln>
          <a:effectLst/>
        </c:spPr>
        <c:marker>
          <c:symbol val="none"/>
        </c:marker>
        <c:dLbl>
          <c:idx val="0"/>
          <c:numFmt formatCode="0.00,&quot;K&quot;" sourceLinked="0"/>
          <c:spPr>
            <a:noFill/>
            <a:ln>
              <a:noFill/>
            </a:ln>
            <a:effectLst/>
          </c:spPr>
          <c:txPr>
            <a:bodyPr rot="0" spcFirstLastPara="1" vertOverflow="ellipsis" vert="horz" wrap="square" anchor="ctr" anchorCtr="1"/>
            <a:lstStyle/>
            <a:p>
              <a:pPr>
                <a:defRPr sz="900" b="1" i="0" u="none" strike="noStrike" kern="1200" baseline="0">
                  <a:solidFill>
                    <a:schemeClr val="accent5">
                      <a:lumMod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gradFill>
              <a:gsLst>
                <a:gs pos="0">
                  <a:schemeClr val="accent1">
                    <a:lumMod val="5000"/>
                    <a:lumOff val="95000"/>
                  </a:schemeClr>
                </a:gs>
                <a:gs pos="100000">
                  <a:srgbClr val="5287EF"/>
                </a:gs>
              </a:gsLst>
              <a:lin ang="5400000" scaled="1"/>
            </a:gradFill>
            <a:ln>
              <a:noFill/>
            </a:ln>
            <a:effectLst/>
          </c:spPr>
          <c:invertIfNegative val="0"/>
          <c:dLbls>
            <c:numFmt formatCode="0.00,&quot;K&quot;" sourceLinked="0"/>
            <c:spPr>
              <a:noFill/>
              <a:ln>
                <a:noFill/>
              </a:ln>
              <a:effectLst/>
            </c:spPr>
            <c:txPr>
              <a:bodyPr rot="0" spcFirstLastPara="1" vertOverflow="ellipsis" vert="horz" wrap="square" anchor="ctr" anchorCtr="1"/>
              <a:lstStyle/>
              <a:p>
                <a:pPr>
                  <a:defRPr sz="900" b="1" i="0" u="none" strike="noStrike" kern="1200" baseline="0">
                    <a:solidFill>
                      <a:schemeClr val="accent5">
                        <a:lumMod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Scissors, Rulers and Trimmers</c:v>
              </c:pt>
              <c:pt idx="1">
                <c:v>Rubber Bands</c:v>
              </c:pt>
              <c:pt idx="2">
                <c:v>Tables</c:v>
              </c:pt>
            </c:strLit>
          </c:cat>
          <c:val>
            <c:numLit>
              <c:formatCode>General</c:formatCode>
              <c:ptCount val="3"/>
              <c:pt idx="0">
                <c:v>-1291.0959000000005</c:v>
              </c:pt>
              <c:pt idx="1">
                <c:v>-1544.8260631999999</c:v>
              </c:pt>
              <c:pt idx="2">
                <c:v>-7240.0713636500013</c:v>
              </c:pt>
            </c:numLit>
          </c:val>
          <c:extLst>
            <c:ext xmlns:c16="http://schemas.microsoft.com/office/drawing/2014/chart" uri="{C3380CC4-5D6E-409C-BE32-E72D297353CC}">
              <c16:uniqueId val="{00000000-7FC7-4D7A-AAFE-04F686FE503A}"/>
            </c:ext>
          </c:extLst>
        </c:ser>
        <c:dLbls>
          <c:dLblPos val="outEnd"/>
          <c:showLegendKey val="0"/>
          <c:showVal val="1"/>
          <c:showCatName val="0"/>
          <c:showSerName val="0"/>
          <c:showPercent val="0"/>
          <c:showBubbleSize val="0"/>
        </c:dLbls>
        <c:gapWidth val="219"/>
        <c:axId val="275404991"/>
        <c:axId val="275406431"/>
      </c:barChart>
      <c:catAx>
        <c:axId val="275404991"/>
        <c:scaling>
          <c:orientation val="minMax"/>
        </c:scaling>
        <c:delete val="0"/>
        <c:axPos val="l"/>
        <c:numFmt formatCode="General" sourceLinked="0"/>
        <c:majorTickMark val="none"/>
        <c:minorTickMark val="none"/>
        <c:tickLblPos val="high"/>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5">
                    <a:lumMod val="50000"/>
                  </a:schemeClr>
                </a:solidFill>
                <a:latin typeface="+mn-lt"/>
                <a:ea typeface="+mn-ea"/>
                <a:cs typeface="+mn-cs"/>
              </a:defRPr>
            </a:pPr>
            <a:endParaRPr lang="en-US"/>
          </a:p>
        </c:txPr>
        <c:crossAx val="275406431"/>
        <c:crosses val="autoZero"/>
        <c:auto val="1"/>
        <c:lblAlgn val="ctr"/>
        <c:lblOffset val="100"/>
        <c:noMultiLvlLbl val="0"/>
        <c:extLst>
          <c:ext xmlns:c15="http://schemas.microsoft.com/office/drawing/2012/chart" uri="{F40574EE-89B7-4290-83BB-5DA773EAF853}">
            <c15:numFmt c:formatCode="General" c:sourceLinked="1"/>
          </c:ext>
        </c:extLst>
      </c:catAx>
      <c:valAx>
        <c:axId val="275406431"/>
        <c:scaling>
          <c:orientation val="minMax"/>
        </c:scaling>
        <c:delete val="1"/>
        <c:axPos val="b"/>
        <c:numFmt formatCode="General" sourceLinked="0"/>
        <c:majorTickMark val="none"/>
        <c:minorTickMark val="none"/>
        <c:tickLblPos val="nextTo"/>
        <c:crossAx val="275404991"/>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1">
              <a:lumMod val="75000"/>
            </a:schemeClr>
          </a:solidFill>
        </a:defRPr>
      </a:pPr>
      <a:endParaRPr lang="en-US"/>
    </a:p>
  </c:txPr>
  <c:printSettings>
    <c:headerFooter/>
    <c:pageMargins b="0.75" l="0.7" r="0.7" t="0.75" header="0.3" footer="0.3"/>
    <c:pageSetup/>
  </c:printSettings>
  <c:extLst>
    <c:ext xmlns:c15="http://schemas.microsoft.com/office/drawing/2012/chart" uri="{723BEF56-08C2-4564-9609-F4CBC75E7E54}">
      <c15:pivotSource>
        <c15:name>[Sales Dashboard.xlsx]PivotChartTable2</c15:name>
        <c15:fmtId val="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en-US" sz="2000" b="0" i="0" u="none" strike="noStrike" kern="1200" spc="0" baseline="0">
                <a:solidFill>
                  <a:schemeClr val="accent5">
                    <a:lumMod val="50000"/>
                  </a:schemeClr>
                </a:solidFill>
                <a:latin typeface="+mn-lt"/>
                <a:ea typeface="+mn-ea"/>
                <a:cs typeface="+mn-cs"/>
              </a:defRPr>
            </a:pPr>
            <a:r>
              <a:rPr lang="en-US" sz="2000">
                <a:solidFill>
                  <a:schemeClr val="accent5">
                    <a:lumMod val="50000"/>
                  </a:schemeClr>
                </a:solidFill>
              </a:rPr>
              <a:t>Top 5 Profitable States </a:t>
            </a:r>
          </a:p>
        </c:rich>
      </c:tx>
      <c:overlay val="0"/>
      <c:spPr>
        <a:noFill/>
        <a:ln>
          <a:noFill/>
        </a:ln>
        <a:effectLst/>
      </c:spPr>
      <c:txPr>
        <a:bodyPr rot="0" spcFirstLastPara="1" vertOverflow="ellipsis" vert="horz" wrap="square" anchor="ctr" anchorCtr="1"/>
        <a:lstStyle/>
        <a:p>
          <a:pPr>
            <a:defRPr lang="en-US" sz="2000" b="0" i="0" u="none" strike="noStrike" kern="1200" spc="0" baseline="0">
              <a:solidFill>
                <a:schemeClr val="accent5">
                  <a:lumMod val="50000"/>
                </a:schemeClr>
              </a:solidFill>
              <a:latin typeface="+mn-lt"/>
              <a:ea typeface="+mn-ea"/>
              <a:cs typeface="+mn-cs"/>
            </a:defRPr>
          </a:pPr>
          <a:endParaRPr lang="en-US"/>
        </a:p>
      </c:txPr>
    </c:title>
    <c:autoTitleDeleted val="0"/>
    <c:pivotFmts>
      <c:pivotFmt>
        <c:idx val="0"/>
        <c:spPr>
          <a:gradFill>
            <a:gsLst>
              <a:gs pos="0">
                <a:schemeClr val="accent1">
                  <a:lumMod val="5000"/>
                  <a:lumOff val="95000"/>
                </a:schemeClr>
              </a:gs>
              <a:gs pos="100000">
                <a:srgbClr val="5287EF"/>
              </a:gs>
            </a:gsLst>
            <a:lin ang="5400000" scaled="1"/>
          </a:gradFill>
          <a:ln>
            <a:noFill/>
          </a:ln>
          <a:effectLst/>
        </c:spPr>
        <c:marker>
          <c:symbol val="none"/>
        </c:marker>
        <c:dLbl>
          <c:idx val="0"/>
          <c:numFmt formatCode="0.00,&quot;K&quot;" sourceLinked="0"/>
          <c:spPr>
            <a:noFill/>
            <a:ln>
              <a:noFill/>
            </a:ln>
            <a:effectLst/>
          </c:spPr>
          <c:txPr>
            <a:bodyPr rot="0" spcFirstLastPara="1" vertOverflow="ellipsis" vert="horz" wrap="square" anchor="ctr" anchorCtr="1"/>
            <a:lstStyle/>
            <a:p>
              <a:pPr>
                <a:defRPr lang="en-US" sz="1000" b="1" i="0" u="none" strike="noStrike" kern="1200" baseline="0">
                  <a:solidFill>
                    <a:schemeClr val="accent5">
                      <a:lumMod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651353741210157"/>
          <c:y val="0.18454179254783482"/>
          <c:w val="0.82407469788201604"/>
          <c:h val="0.77014098690835853"/>
        </c:manualLayout>
      </c:layout>
      <c:barChart>
        <c:barDir val="bar"/>
        <c:grouping val="clustered"/>
        <c:varyColors val="0"/>
        <c:ser>
          <c:idx val="0"/>
          <c:order val="0"/>
          <c:tx>
            <c:v>Total</c:v>
          </c:tx>
          <c:spPr>
            <a:gradFill>
              <a:gsLst>
                <a:gs pos="0">
                  <a:schemeClr val="accent1">
                    <a:lumMod val="5000"/>
                    <a:lumOff val="95000"/>
                  </a:schemeClr>
                </a:gs>
                <a:gs pos="100000">
                  <a:srgbClr val="5287EF"/>
                </a:gs>
              </a:gsLst>
              <a:lin ang="5400000" scaled="1"/>
            </a:gradFill>
            <a:ln>
              <a:noFill/>
            </a:ln>
            <a:effectLst/>
          </c:spPr>
          <c:invertIfNegative val="0"/>
          <c:dLbls>
            <c:numFmt formatCode="0.00,&quot;K&quot;" sourceLinked="0"/>
            <c:spPr>
              <a:noFill/>
              <a:ln>
                <a:noFill/>
              </a:ln>
              <a:effectLst/>
            </c:spPr>
            <c:txPr>
              <a:bodyPr rot="0" spcFirstLastPara="1" vertOverflow="ellipsis" vert="horz" wrap="square" anchor="ctr" anchorCtr="1"/>
              <a:lstStyle/>
              <a:p>
                <a:pPr>
                  <a:defRPr lang="en-US" sz="1000" b="1" i="0" u="none" strike="noStrike" kern="1200" baseline="0">
                    <a:solidFill>
                      <a:schemeClr val="accent5">
                        <a:lumMod val="5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Oregon</c:v>
              </c:pt>
              <c:pt idx="1">
                <c:v>Ohio</c:v>
              </c:pt>
              <c:pt idx="2">
                <c:v>New York</c:v>
              </c:pt>
              <c:pt idx="3">
                <c:v>Texas</c:v>
              </c:pt>
              <c:pt idx="4">
                <c:v>California</c:v>
              </c:pt>
            </c:strLit>
          </c:cat>
          <c:val>
            <c:numLit>
              <c:formatCode>General</c:formatCode>
              <c:ptCount val="5"/>
              <c:pt idx="0">
                <c:v>17931.043399999999</c:v>
              </c:pt>
              <c:pt idx="1">
                <c:v>23410.842026000017</c:v>
              </c:pt>
              <c:pt idx="2">
                <c:v>27611.943318599984</c:v>
              </c:pt>
              <c:pt idx="3">
                <c:v>28078.85066</c:v>
              </c:pt>
              <c:pt idx="4">
                <c:v>37421.960192000013</c:v>
              </c:pt>
            </c:numLit>
          </c:val>
          <c:extLst>
            <c:ext xmlns:c16="http://schemas.microsoft.com/office/drawing/2014/chart" uri="{C3380CC4-5D6E-409C-BE32-E72D297353CC}">
              <c16:uniqueId val="{00000000-6C81-4E14-9D19-4C576240728F}"/>
            </c:ext>
          </c:extLst>
        </c:ser>
        <c:dLbls>
          <c:dLblPos val="outEnd"/>
          <c:showLegendKey val="0"/>
          <c:showVal val="1"/>
          <c:showCatName val="0"/>
          <c:showSerName val="0"/>
          <c:showPercent val="0"/>
          <c:showBubbleSize val="0"/>
        </c:dLbls>
        <c:gapWidth val="219"/>
        <c:axId val="339836783"/>
        <c:axId val="339834863"/>
      </c:barChart>
      <c:catAx>
        <c:axId val="339836783"/>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1" i="0" u="none" strike="noStrike" kern="1200" baseline="0">
                <a:solidFill>
                  <a:schemeClr val="accent5">
                    <a:lumMod val="50000"/>
                  </a:schemeClr>
                </a:solidFill>
                <a:latin typeface="+mn-lt"/>
                <a:ea typeface="+mn-ea"/>
                <a:cs typeface="+mn-cs"/>
              </a:defRPr>
            </a:pPr>
            <a:endParaRPr lang="en-US"/>
          </a:p>
        </c:txPr>
        <c:crossAx val="339834863"/>
        <c:crosses val="autoZero"/>
        <c:auto val="1"/>
        <c:lblAlgn val="ctr"/>
        <c:lblOffset val="100"/>
        <c:noMultiLvlLbl val="0"/>
        <c:extLst>
          <c:ext xmlns:c15="http://schemas.microsoft.com/office/drawing/2012/chart" uri="{F40574EE-89B7-4290-83BB-5DA773EAF853}">
            <c15:numFmt c:formatCode="General" c:sourceLinked="1"/>
          </c:ext>
        </c:extLst>
      </c:catAx>
      <c:valAx>
        <c:axId val="339834863"/>
        <c:scaling>
          <c:orientation val="minMax"/>
        </c:scaling>
        <c:delete val="1"/>
        <c:axPos val="b"/>
        <c:numFmt formatCode="General" sourceLinked="0"/>
        <c:majorTickMark val="none"/>
        <c:minorTickMark val="none"/>
        <c:tickLblPos val="nextTo"/>
        <c:crossAx val="339836783"/>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1000" b="0" i="0" u="none" strike="noStrike" kern="1200" baseline="0">
          <a:solidFill>
            <a:schemeClr val="accent1">
              <a:lumMod val="75000"/>
            </a:schemeClr>
          </a:solidFill>
          <a:latin typeface="+mn-lt"/>
          <a:ea typeface="+mn-ea"/>
          <a:cs typeface="+mn-cs"/>
        </a:defRPr>
      </a:pPr>
      <a:endParaRPr lang="en-US"/>
    </a:p>
  </c:txPr>
  <c:printSettings>
    <c:headerFooter/>
    <c:pageMargins b="0.75" l="0.7" r="0.7" t="0.75" header="0.3" footer="0.3"/>
    <c:pageSetup/>
  </c:printSettings>
  <c:extLst>
    <c:ext xmlns:c15="http://schemas.microsoft.com/office/drawing/2012/chart" uri="{723BEF56-08C2-4564-9609-F4CBC75E7E54}">
      <c15:pivotSource>
        <c15:name>[Sales Dashboard.xlsx]PivotChartTable3</c15:name>
        <c15:fmtId val="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en-US" sz="2000" b="1" i="0" u="none" strike="noStrike" kern="1200" spc="0" baseline="0">
                <a:solidFill>
                  <a:srgbClr val="C660CD"/>
                </a:solidFill>
                <a:latin typeface="+mn-lt"/>
                <a:ea typeface="+mn-ea"/>
                <a:cs typeface="+mn-cs"/>
              </a:defRPr>
            </a:pPr>
            <a:r>
              <a:rPr lang="en-US" sz="2000" b="0">
                <a:solidFill>
                  <a:schemeClr val="accent5">
                    <a:lumMod val="50000"/>
                  </a:schemeClr>
                </a:solidFill>
              </a:rPr>
              <a:t>Most Used Shipment Mode </a:t>
            </a:r>
          </a:p>
        </c:rich>
      </c:tx>
      <c:overlay val="0"/>
      <c:spPr>
        <a:noFill/>
        <a:ln>
          <a:noFill/>
        </a:ln>
        <a:effectLst/>
      </c:spPr>
    </c:title>
    <c:autoTitleDeleted val="0"/>
    <c:pivotFmts>
      <c:pivotFmt>
        <c:idx val="0"/>
        <c:spPr>
          <a:gradFill flip="none" rotWithShape="1">
            <a:gsLst>
              <a:gs pos="0">
                <a:schemeClr val="bg1"/>
              </a:gs>
              <a:gs pos="100000">
                <a:srgbClr val="5287EF"/>
              </a:gs>
            </a:gsLst>
            <a:lin ang="7200000" scaled="0"/>
            <a:tileRect/>
          </a:gradFill>
          <a:ln>
            <a:solidFill>
              <a:srgbClr val="A8C3F7"/>
            </a:solidFill>
          </a:ln>
          <a:effectLst/>
          <a:scene3d>
            <a:camera prst="orthographicFront"/>
            <a:lightRig rig="threePt" dir="t"/>
          </a:scene3d>
          <a:sp3d prstMaterial="plastic"/>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accent5">
                      <a:lumMod val="5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flip="none" rotWithShape="1">
            <a:gsLst>
              <a:gs pos="0">
                <a:schemeClr val="bg1"/>
              </a:gs>
              <a:gs pos="100000">
                <a:srgbClr val="5287EF"/>
              </a:gs>
            </a:gsLst>
            <a:lin ang="6000000" scaled="0"/>
            <a:tileRect/>
          </a:gradFill>
          <a:ln>
            <a:solidFill>
              <a:srgbClr val="A8C3F7"/>
            </a:solidFill>
          </a:ln>
          <a:effectLst/>
          <a:scene3d>
            <a:camera prst="orthographicFront"/>
            <a:lightRig rig="threePt" dir="t"/>
          </a:scene3d>
          <a:sp3d prstMaterial="plastic"/>
        </c:spPr>
      </c:pivotFmt>
      <c:pivotFmt>
        <c:idx val="2"/>
        <c:spPr>
          <a:gradFill flip="none" rotWithShape="1">
            <a:gsLst>
              <a:gs pos="0">
                <a:schemeClr val="bg1"/>
              </a:gs>
              <a:gs pos="100000">
                <a:srgbClr val="5287EF"/>
              </a:gs>
            </a:gsLst>
            <a:lin ang="3600000" scaled="0"/>
            <a:tileRect/>
          </a:gradFill>
          <a:ln>
            <a:solidFill>
              <a:srgbClr val="A8C3F7"/>
            </a:solidFill>
          </a:ln>
          <a:effectLst/>
          <a:scene3d>
            <a:camera prst="orthographicFront"/>
            <a:lightRig rig="threePt" dir="t"/>
          </a:scene3d>
          <a:sp3d prstMaterial="plastic"/>
        </c:spPr>
      </c:pivotFmt>
      <c:pivotFmt>
        <c:idx val="3"/>
        <c:spPr>
          <a:gradFill flip="none" rotWithShape="1">
            <a:gsLst>
              <a:gs pos="0">
                <a:schemeClr val="bg1"/>
              </a:gs>
              <a:gs pos="100000">
                <a:srgbClr val="5287EF"/>
              </a:gs>
            </a:gsLst>
            <a:lin ang="7200000" scaled="0"/>
            <a:tileRect/>
          </a:gradFill>
          <a:ln>
            <a:solidFill>
              <a:srgbClr val="A8C3F7"/>
            </a:solidFill>
          </a:ln>
          <a:effectLst/>
          <a:scene3d>
            <a:camera prst="orthographicFront"/>
            <a:lightRig rig="threePt" dir="t"/>
          </a:scene3d>
          <a:sp3d prstMaterial="plastic"/>
        </c:spPr>
      </c:pivotFmt>
      <c:pivotFmt>
        <c:idx val="4"/>
        <c:spPr>
          <a:gradFill flip="none" rotWithShape="1">
            <a:gsLst>
              <a:gs pos="0">
                <a:schemeClr val="bg1"/>
              </a:gs>
              <a:gs pos="100000">
                <a:srgbClr val="5287EF"/>
              </a:gs>
            </a:gsLst>
            <a:lin ang="7200000" scaled="0"/>
            <a:tileRect/>
          </a:gradFill>
          <a:ln>
            <a:solidFill>
              <a:srgbClr val="A8C3F7"/>
            </a:solidFill>
          </a:ln>
          <a:effectLst/>
          <a:scene3d>
            <a:camera prst="orthographicFront"/>
            <a:lightRig rig="threePt" dir="t"/>
          </a:scene3d>
          <a:sp3d prstMaterial="plastic"/>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accent5">
                      <a:lumMod val="5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flip="none" rotWithShape="1">
            <a:gsLst>
              <a:gs pos="0">
                <a:schemeClr val="bg1"/>
              </a:gs>
              <a:gs pos="100000">
                <a:srgbClr val="5287EF"/>
              </a:gs>
            </a:gsLst>
            <a:lin ang="3600000" scaled="0"/>
            <a:tileRect/>
          </a:gradFill>
          <a:ln>
            <a:solidFill>
              <a:srgbClr val="A8C3F7"/>
            </a:solidFill>
          </a:ln>
          <a:effectLst/>
          <a:scene3d>
            <a:camera prst="orthographicFront"/>
            <a:lightRig rig="threePt" dir="t"/>
          </a:scene3d>
          <a:sp3d prstMaterial="plastic"/>
        </c:spPr>
      </c:pivotFmt>
      <c:pivotFmt>
        <c:idx val="6"/>
        <c:spPr>
          <a:gradFill flip="none" rotWithShape="1">
            <a:gsLst>
              <a:gs pos="0">
                <a:schemeClr val="bg1"/>
              </a:gs>
              <a:gs pos="100000">
                <a:srgbClr val="5287EF"/>
              </a:gs>
            </a:gsLst>
            <a:lin ang="6000000" scaled="0"/>
            <a:tileRect/>
          </a:gradFill>
          <a:ln>
            <a:solidFill>
              <a:srgbClr val="A8C3F7"/>
            </a:solidFill>
          </a:ln>
          <a:effectLst/>
          <a:scene3d>
            <a:camera prst="orthographicFront"/>
            <a:lightRig rig="threePt" dir="t"/>
          </a:scene3d>
          <a:sp3d prstMaterial="plastic"/>
        </c:spPr>
      </c:pivotFmt>
      <c:pivotFmt>
        <c:idx val="7"/>
        <c:spPr>
          <a:gradFill flip="none" rotWithShape="1">
            <a:gsLst>
              <a:gs pos="0">
                <a:schemeClr val="bg1"/>
              </a:gs>
              <a:gs pos="100000">
                <a:srgbClr val="5287EF"/>
              </a:gs>
            </a:gsLst>
            <a:lin ang="7200000" scaled="0"/>
            <a:tileRect/>
          </a:gradFill>
          <a:ln>
            <a:solidFill>
              <a:srgbClr val="A8C3F7"/>
            </a:solidFill>
          </a:ln>
          <a:effectLst/>
          <a:scene3d>
            <a:camera prst="orthographicFront"/>
            <a:lightRig rig="threePt" dir="t"/>
          </a:scene3d>
          <a:sp3d prstMaterial="plastic"/>
        </c:spPr>
      </c:pivotFmt>
      <c:pivotFmt>
        <c:idx val="8"/>
        <c:spPr>
          <a:gradFill flip="none" rotWithShape="1">
            <a:gsLst>
              <a:gs pos="0">
                <a:schemeClr val="bg1"/>
              </a:gs>
              <a:gs pos="100000">
                <a:srgbClr val="5287EF"/>
              </a:gs>
            </a:gsLst>
            <a:lin ang="7200000" scaled="0"/>
            <a:tileRect/>
          </a:gradFill>
          <a:ln>
            <a:solidFill>
              <a:srgbClr val="A8C3F7"/>
            </a:solidFill>
          </a:ln>
          <a:effectLst/>
          <a:scene3d>
            <a:camera prst="orthographicFront"/>
            <a:lightRig rig="threePt" dir="t"/>
          </a:scene3d>
          <a:sp3d prstMaterial="plastic"/>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accent5">
                      <a:lumMod val="5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gradFill flip="none" rotWithShape="1">
            <a:gsLst>
              <a:gs pos="0">
                <a:schemeClr val="bg1"/>
              </a:gs>
              <a:gs pos="100000">
                <a:srgbClr val="5287EF"/>
              </a:gs>
            </a:gsLst>
            <a:lin ang="3600000" scaled="0"/>
            <a:tileRect/>
          </a:gradFill>
          <a:ln>
            <a:solidFill>
              <a:srgbClr val="A8C3F7"/>
            </a:solidFill>
          </a:ln>
          <a:effectLst/>
          <a:scene3d>
            <a:camera prst="orthographicFront"/>
            <a:lightRig rig="threePt" dir="t"/>
          </a:scene3d>
          <a:sp3d prstMaterial="plastic"/>
        </c:spPr>
      </c:pivotFmt>
      <c:pivotFmt>
        <c:idx val="10"/>
        <c:spPr>
          <a:gradFill flip="none" rotWithShape="1">
            <a:gsLst>
              <a:gs pos="0">
                <a:schemeClr val="bg1"/>
              </a:gs>
              <a:gs pos="100000">
                <a:srgbClr val="5287EF"/>
              </a:gs>
            </a:gsLst>
            <a:lin ang="6000000" scaled="0"/>
            <a:tileRect/>
          </a:gradFill>
          <a:ln>
            <a:solidFill>
              <a:srgbClr val="A8C3F7"/>
            </a:solidFill>
          </a:ln>
          <a:effectLst/>
          <a:scene3d>
            <a:camera prst="orthographicFront"/>
            <a:lightRig rig="threePt" dir="t"/>
          </a:scene3d>
          <a:sp3d prstMaterial="plastic"/>
        </c:spPr>
      </c:pivotFmt>
      <c:pivotFmt>
        <c:idx val="11"/>
        <c:spPr>
          <a:gradFill flip="none" rotWithShape="1">
            <a:gsLst>
              <a:gs pos="0">
                <a:schemeClr val="bg1"/>
              </a:gs>
              <a:gs pos="100000">
                <a:srgbClr val="5287EF"/>
              </a:gs>
            </a:gsLst>
            <a:lin ang="7200000" scaled="0"/>
            <a:tileRect/>
          </a:gradFill>
          <a:ln>
            <a:solidFill>
              <a:srgbClr val="A8C3F7"/>
            </a:solidFill>
          </a:ln>
          <a:effectLst/>
          <a:scene3d>
            <a:camera prst="orthographicFront"/>
            <a:lightRig rig="threePt" dir="t"/>
          </a:scene3d>
          <a:sp3d prstMaterial="plastic"/>
        </c:spPr>
      </c:pivotFmt>
      <c:pivotFmt>
        <c:idx val="12"/>
        <c:spPr>
          <a:gradFill flip="none" rotWithShape="1">
            <a:gsLst>
              <a:gs pos="0">
                <a:schemeClr val="bg1"/>
              </a:gs>
              <a:gs pos="100000">
                <a:srgbClr val="5287EF"/>
              </a:gs>
            </a:gsLst>
            <a:lin ang="7200000" scaled="0"/>
            <a:tileRect/>
          </a:gradFill>
          <a:ln>
            <a:solidFill>
              <a:srgbClr val="A8C3F7"/>
            </a:solidFill>
          </a:ln>
          <a:scene3d>
            <a:camera prst="orthographicFront"/>
            <a:lightRig rig="threePt" dir="t"/>
          </a:scene3d>
          <a:sp3d prstMaterial="plastic"/>
        </c:spPr>
        <c:marker>
          <c:symbol val="none"/>
        </c:marker>
        <c:dLbl>
          <c:idx val="0"/>
          <c:spPr>
            <a:noFill/>
            <a:ln>
              <a:noFill/>
            </a:ln>
            <a:effectLst/>
          </c:spPr>
          <c:txPr>
            <a:bodyPr rot="0" spcFirstLastPara="1" vertOverflow="ellipsis" vert="horz" wrap="square" anchor="ctr" anchorCtr="1"/>
            <a:lstStyle/>
            <a:p>
              <a:pPr>
                <a:defRPr lang="en-US" sz="1000" b="1" i="0" u="none" strike="noStrike" kern="1200" baseline="0">
                  <a:solidFill>
                    <a:schemeClr val="accent5">
                      <a:lumMod val="50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gradFill flip="none" rotWithShape="1">
            <a:gsLst>
              <a:gs pos="0">
                <a:schemeClr val="bg1"/>
              </a:gs>
              <a:gs pos="100000">
                <a:srgbClr val="5287EF"/>
              </a:gs>
            </a:gsLst>
            <a:lin ang="3600000" scaled="0"/>
            <a:tileRect/>
          </a:gradFill>
          <a:ln>
            <a:solidFill>
              <a:srgbClr val="A8C3F7"/>
            </a:solidFill>
          </a:ln>
          <a:effectLst/>
          <a:scene3d>
            <a:camera prst="orthographicFront"/>
            <a:lightRig rig="threePt" dir="t"/>
          </a:scene3d>
          <a:sp3d prstMaterial="plastic"/>
        </c:spPr>
      </c:pivotFmt>
      <c:pivotFmt>
        <c:idx val="14"/>
        <c:spPr>
          <a:gradFill flip="none" rotWithShape="1">
            <a:gsLst>
              <a:gs pos="0">
                <a:schemeClr val="bg1"/>
              </a:gs>
              <a:gs pos="100000">
                <a:srgbClr val="5287EF"/>
              </a:gs>
            </a:gsLst>
            <a:lin ang="6000000" scaled="0"/>
            <a:tileRect/>
          </a:gradFill>
          <a:ln>
            <a:solidFill>
              <a:srgbClr val="A8C3F7"/>
            </a:solidFill>
          </a:ln>
          <a:effectLst/>
          <a:scene3d>
            <a:camera prst="orthographicFront"/>
            <a:lightRig rig="threePt" dir="t"/>
          </a:scene3d>
          <a:sp3d prstMaterial="plastic"/>
        </c:spPr>
      </c:pivotFmt>
      <c:pivotFmt>
        <c:idx val="15"/>
        <c:spPr>
          <a:gradFill flip="none" rotWithShape="1">
            <a:gsLst>
              <a:gs pos="0">
                <a:schemeClr val="bg1"/>
              </a:gs>
              <a:gs pos="100000">
                <a:srgbClr val="5287EF"/>
              </a:gs>
            </a:gsLst>
            <a:lin ang="7200000" scaled="0"/>
            <a:tileRect/>
          </a:gradFill>
          <a:ln>
            <a:solidFill>
              <a:srgbClr val="A8C3F7"/>
            </a:solidFill>
          </a:ln>
          <a:effectLst/>
          <a:scene3d>
            <a:camera prst="orthographicFront"/>
            <a:lightRig rig="threePt" dir="t"/>
          </a:scene3d>
          <a:sp3d prstMaterial="plastic"/>
        </c:spPr>
      </c:pivotFmt>
    </c:pivotFmts>
    <c:plotArea>
      <c:layout/>
      <c:pieChart>
        <c:varyColors val="1"/>
        <c:ser>
          <c:idx val="0"/>
          <c:order val="0"/>
          <c:tx>
            <c:v>Total</c:v>
          </c:tx>
          <c:spPr>
            <a:gradFill flip="none" rotWithShape="1">
              <a:gsLst>
                <a:gs pos="0">
                  <a:schemeClr val="bg1"/>
                </a:gs>
                <a:gs pos="100000">
                  <a:srgbClr val="5287EF"/>
                </a:gs>
              </a:gsLst>
              <a:lin ang="7200000" scaled="0"/>
              <a:tileRect/>
            </a:gradFill>
            <a:ln>
              <a:solidFill>
                <a:srgbClr val="A8C3F7"/>
              </a:solidFill>
            </a:ln>
            <a:scene3d>
              <a:camera prst="orthographicFront"/>
              <a:lightRig rig="threePt" dir="t"/>
            </a:scene3d>
            <a:sp3d prstMaterial="plastic"/>
          </c:spPr>
          <c:dPt>
            <c:idx val="0"/>
            <c:bubble3D val="0"/>
            <c:spPr>
              <a:gradFill flip="none" rotWithShape="1">
                <a:gsLst>
                  <a:gs pos="0">
                    <a:schemeClr val="bg1"/>
                  </a:gs>
                  <a:gs pos="100000">
                    <a:srgbClr val="5287EF"/>
                  </a:gs>
                </a:gsLst>
                <a:lin ang="3600000" scaled="0"/>
                <a:tileRect/>
              </a:gradFill>
              <a:ln>
                <a:solidFill>
                  <a:srgbClr val="A8C3F7"/>
                </a:solidFill>
              </a:ln>
              <a:effectLst/>
              <a:scene3d>
                <a:camera prst="orthographicFront"/>
                <a:lightRig rig="threePt" dir="t"/>
              </a:scene3d>
              <a:sp3d prstMaterial="plastic"/>
            </c:spPr>
            <c:extLst>
              <c:ext xmlns:c16="http://schemas.microsoft.com/office/drawing/2014/chart" uri="{C3380CC4-5D6E-409C-BE32-E72D297353CC}">
                <c16:uniqueId val="{00000010-BBCE-4C6B-BF79-94E62C2C5AF1}"/>
              </c:ext>
            </c:extLst>
          </c:dPt>
          <c:dPt>
            <c:idx val="1"/>
            <c:bubble3D val="0"/>
            <c:spPr>
              <a:gradFill flip="none" rotWithShape="1">
                <a:gsLst>
                  <a:gs pos="0">
                    <a:schemeClr val="bg1"/>
                  </a:gs>
                  <a:gs pos="100000">
                    <a:srgbClr val="5287EF"/>
                  </a:gs>
                </a:gsLst>
                <a:lin ang="6000000" scaled="0"/>
                <a:tileRect/>
              </a:gradFill>
              <a:ln>
                <a:solidFill>
                  <a:srgbClr val="A8C3F7"/>
                </a:solidFill>
              </a:ln>
              <a:effectLst/>
              <a:scene3d>
                <a:camera prst="orthographicFront"/>
                <a:lightRig rig="threePt" dir="t"/>
              </a:scene3d>
              <a:sp3d prstMaterial="plastic"/>
            </c:spPr>
            <c:extLst>
              <c:ext xmlns:c16="http://schemas.microsoft.com/office/drawing/2014/chart" uri="{C3380CC4-5D6E-409C-BE32-E72D297353CC}">
                <c16:uniqueId val="{00000012-BBCE-4C6B-BF79-94E62C2C5AF1}"/>
              </c:ext>
            </c:extLst>
          </c:dPt>
          <c:dPt>
            <c:idx val="2"/>
            <c:bubble3D val="0"/>
            <c:spPr>
              <a:gradFill flip="none" rotWithShape="1">
                <a:gsLst>
                  <a:gs pos="0">
                    <a:schemeClr val="bg1"/>
                  </a:gs>
                  <a:gs pos="100000">
                    <a:srgbClr val="5287EF"/>
                  </a:gs>
                </a:gsLst>
                <a:lin ang="7200000" scaled="0"/>
                <a:tileRect/>
              </a:gradFill>
              <a:ln>
                <a:solidFill>
                  <a:srgbClr val="A8C3F7"/>
                </a:solidFill>
              </a:ln>
              <a:effectLst/>
              <a:scene3d>
                <a:camera prst="orthographicFront"/>
                <a:lightRig rig="threePt" dir="t"/>
              </a:scene3d>
              <a:sp3d prstMaterial="plastic"/>
            </c:spPr>
            <c:extLst>
              <c:ext xmlns:c16="http://schemas.microsoft.com/office/drawing/2014/chart" uri="{C3380CC4-5D6E-409C-BE32-E72D297353CC}">
                <c16:uniqueId val="{00000014-BBCE-4C6B-BF79-94E62C2C5AF1}"/>
              </c:ext>
            </c:extLst>
          </c:dPt>
          <c:dLbls>
            <c:spPr>
              <a:noFill/>
              <a:ln>
                <a:noFill/>
              </a:ln>
              <a:effectLst/>
            </c:spPr>
            <c:txPr>
              <a:bodyPr rot="0" spcFirstLastPara="1" vertOverflow="ellipsis" vert="horz" wrap="square" anchor="ctr" anchorCtr="1"/>
              <a:lstStyle/>
              <a:p>
                <a:pPr>
                  <a:defRPr lang="en-US" sz="1000" b="1" i="0" u="none" strike="noStrike" kern="1200" baseline="0">
                    <a:solidFill>
                      <a:schemeClr val="accent5">
                        <a:lumMod val="50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Express Air</c:v>
              </c:pt>
              <c:pt idx="1">
                <c:v>Delivery Truck</c:v>
              </c:pt>
              <c:pt idx="2">
                <c:v>Regular Air</c:v>
              </c:pt>
            </c:strLit>
          </c:cat>
          <c:val>
            <c:numLit>
              <c:formatCode>General</c:formatCode>
              <c:ptCount val="3"/>
              <c:pt idx="0">
                <c:v>240</c:v>
              </c:pt>
              <c:pt idx="1">
                <c:v>275</c:v>
              </c:pt>
              <c:pt idx="2">
                <c:v>1437</c:v>
              </c:pt>
            </c:numLit>
          </c:val>
          <c:extLst>
            <c:ext xmlns:c16="http://schemas.microsoft.com/office/drawing/2014/chart" uri="{C3380CC4-5D6E-409C-BE32-E72D297353CC}">
              <c16:uniqueId val="{00000015-BBCE-4C6B-BF79-94E62C2C5AF1}"/>
            </c:ext>
          </c:extLst>
        </c:ser>
        <c:dLbls>
          <c:dLblPos val="bestFit"/>
          <c:showLegendKey val="0"/>
          <c:showVal val="1"/>
          <c:showCatName val="0"/>
          <c:showSerName val="0"/>
          <c:showPercent val="0"/>
          <c:showBubbleSize val="0"/>
          <c:showLeaderLines val="1"/>
        </c:dLbls>
        <c:firstSliceAng val="0"/>
      </c:pieChart>
    </c:plotArea>
    <c:plotVisOnly val="1"/>
    <c:dispBlanksAs val="gap"/>
    <c:showDLblsOverMax val="0"/>
    <c:extLst/>
  </c:chart>
  <c:spPr>
    <a:noFill/>
    <a:ln w="9525" cap="flat" cmpd="sng" algn="ctr">
      <a:noFill/>
      <a:round/>
    </a:ln>
    <a:effectLst/>
  </c:spPr>
  <c:txPr>
    <a:bodyPr/>
    <a:lstStyle/>
    <a:p>
      <a:pPr>
        <a:defRPr lang="en-US" sz="1000" b="0" i="0" u="none" strike="noStrike" kern="1200" baseline="0">
          <a:solidFill>
            <a:schemeClr val="accent1">
              <a:lumMod val="75000"/>
            </a:schemeClr>
          </a:solidFill>
          <a:latin typeface="+mn-lt"/>
          <a:ea typeface="+mn-ea"/>
          <a:cs typeface="+mn-cs"/>
        </a:defRPr>
      </a:pPr>
      <a:endParaRPr lang="en-US"/>
    </a:p>
  </c:txPr>
  <c:printSettings>
    <c:headerFooter/>
    <c:pageMargins b="0.75" l="0.7" r="0.7" t="0.75" header="0.3" footer="0.3"/>
    <c:pageSetup/>
  </c:printSettings>
  <c:extLst>
    <c:ext xmlns:c15="http://schemas.microsoft.com/office/drawing/2012/chart" uri="{723BEF56-08C2-4564-9609-F4CBC75E7E54}">
      <c15:pivotSource>
        <c15:name>[Sales Dashboard.xlsx]PivotChartTable1</c15:name>
        <c15:fmtId val="0"/>
      </c15:pivotSource>
      <c15:pivotOptions>
        <c15:dropZoneFilter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Dashboard.xlsx]KPI's!PivotTable4</c:name>
    <c:fmtId val="1"/>
  </c:pivotSource>
  <c:chart>
    <c:title>
      <c:tx>
        <c:rich>
          <a:bodyPr rot="0" spcFirstLastPara="1" vertOverflow="ellipsis" vert="horz" wrap="square" anchor="ctr" anchorCtr="1"/>
          <a:lstStyle/>
          <a:p>
            <a:pPr>
              <a:defRPr sz="1400" b="0" i="0" u="none" strike="noStrike" kern="1200" spc="0" baseline="0">
                <a:solidFill>
                  <a:srgbClr val="002060"/>
                </a:solidFill>
                <a:latin typeface="+mn-lt"/>
                <a:ea typeface="+mn-ea"/>
                <a:cs typeface="+mn-cs"/>
              </a:defRPr>
            </a:pPr>
            <a:r>
              <a:rPr lang="en-US" sz="2000"/>
              <a:t>Order</a:t>
            </a:r>
            <a:r>
              <a:rPr lang="en-US" sz="2000" baseline="0"/>
              <a:t> Status</a:t>
            </a:r>
            <a:endParaRPr lang="en-US" sz="2000"/>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002060"/>
              </a:solidFill>
              <a:latin typeface="+mn-lt"/>
              <a:ea typeface="+mn-ea"/>
              <a:cs typeface="+mn-cs"/>
            </a:defRPr>
          </a:pPr>
          <a:endParaRPr lang="en-US"/>
        </a:p>
      </c:txPr>
    </c:title>
    <c:autoTitleDeleted val="0"/>
    <c:pivotFmts>
      <c:pivotFmt>
        <c:idx val="0"/>
        <c:spPr>
          <a:gradFill>
            <a:gsLst>
              <a:gs pos="0">
                <a:srgbClr val="568BF3"/>
              </a:gs>
              <a:gs pos="100000">
                <a:srgbClr val="568BF3"/>
              </a:gs>
            </a:gsLst>
            <a:lin ang="180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rgbClr val="568BF3"/>
              </a:gs>
              <a:gs pos="100000">
                <a:srgbClr val="568BF3"/>
              </a:gs>
            </a:gsLst>
            <a:lin ang="18000000" scaled="0"/>
          </a:gradFill>
          <a:ln>
            <a:noFill/>
          </a:ln>
          <a:effectLst/>
        </c:spPr>
        <c:dLbl>
          <c:idx val="0"/>
          <c:layout>
            <c:manualLayout>
              <c:x val="-3.5028297244094488E-2"/>
              <c:y val="2.6497256024815082E-3"/>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rgbClr val="EDF3FD"/>
              </a:gs>
              <a:gs pos="100000">
                <a:srgbClr val="568BF3"/>
              </a:gs>
            </a:gsLst>
            <a:lin ang="8100000" scaled="0"/>
            <a:tileRect/>
          </a:gradFill>
          <a:ln>
            <a:noFill/>
          </a:ln>
          <a:effectLst/>
        </c:spPr>
      </c:pivotFmt>
      <c:pivotFmt>
        <c:idx val="3"/>
        <c:spPr>
          <a:gradFill>
            <a:gsLst>
              <a:gs pos="0">
                <a:srgbClr val="568BF3"/>
              </a:gs>
              <a:gs pos="100000">
                <a:srgbClr val="568BF3"/>
              </a:gs>
            </a:gsLst>
            <a:lin ang="180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rgbClr val="EDF3FD"/>
              </a:gs>
              <a:gs pos="100000">
                <a:srgbClr val="568BF3"/>
              </a:gs>
            </a:gsLst>
            <a:lin ang="8100000" scaled="0"/>
            <a:tileRect/>
          </a:gradFill>
          <a:ln>
            <a:noFill/>
          </a:ln>
          <a:effectLst/>
        </c:spPr>
        <c:dLbl>
          <c:idx val="0"/>
          <c:layout>
            <c:manualLayout>
              <c:x val="3.7177657480314895E-2"/>
              <c:y val="-2.4671916010498687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gradFill>
            <a:gsLst>
              <a:gs pos="0">
                <a:srgbClr val="568BF3"/>
              </a:gs>
              <a:gs pos="100000">
                <a:srgbClr val="568BF3"/>
              </a:gs>
            </a:gsLst>
            <a:lin ang="18000000" scaled="0"/>
          </a:gradFill>
          <a:ln>
            <a:noFill/>
          </a:ln>
          <a:effectLst/>
        </c:spPr>
        <c:dLbl>
          <c:idx val="0"/>
          <c:layout>
            <c:manualLayout>
              <c:x val="-3.5028297244094488E-2"/>
              <c:y val="2.6497256024815082E-3"/>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'KPI''s'!$O$3</c:f>
              <c:strCache>
                <c:ptCount val="1"/>
                <c:pt idx="0">
                  <c:v>Total</c:v>
                </c:pt>
              </c:strCache>
            </c:strRef>
          </c:tx>
          <c:spPr>
            <a:gradFill>
              <a:gsLst>
                <a:gs pos="0">
                  <a:srgbClr val="568BF3"/>
                </a:gs>
                <a:gs pos="100000">
                  <a:srgbClr val="568BF3"/>
                </a:gs>
              </a:gsLst>
              <a:lin ang="18000000" scaled="0"/>
            </a:gradFill>
            <a:ln>
              <a:noFill/>
            </a:ln>
          </c:spPr>
          <c:dPt>
            <c:idx val="0"/>
            <c:bubble3D val="0"/>
            <c:spPr>
              <a:gradFill flip="none" rotWithShape="1">
                <a:gsLst>
                  <a:gs pos="0">
                    <a:srgbClr val="EDF3FD"/>
                  </a:gs>
                  <a:gs pos="100000">
                    <a:srgbClr val="568BF3"/>
                  </a:gs>
                </a:gsLst>
                <a:lin ang="8100000" scaled="0"/>
                <a:tileRect/>
              </a:gradFill>
              <a:ln>
                <a:noFill/>
              </a:ln>
              <a:effectLst/>
            </c:spPr>
            <c:extLst>
              <c:ext xmlns:c16="http://schemas.microsoft.com/office/drawing/2014/chart" uri="{C3380CC4-5D6E-409C-BE32-E72D297353CC}">
                <c16:uniqueId val="{00000001-1CB2-4024-A005-40C638BA002B}"/>
              </c:ext>
            </c:extLst>
          </c:dPt>
          <c:dPt>
            <c:idx val="1"/>
            <c:bubble3D val="0"/>
            <c:spPr>
              <a:gradFill>
                <a:gsLst>
                  <a:gs pos="0">
                    <a:srgbClr val="568BF3"/>
                  </a:gs>
                  <a:gs pos="100000">
                    <a:srgbClr val="568BF3"/>
                  </a:gs>
                </a:gsLst>
                <a:lin ang="18000000" scaled="0"/>
              </a:gradFill>
              <a:ln>
                <a:noFill/>
              </a:ln>
              <a:effectLst/>
            </c:spPr>
            <c:extLst>
              <c:ext xmlns:c16="http://schemas.microsoft.com/office/drawing/2014/chart" uri="{C3380CC4-5D6E-409C-BE32-E72D297353CC}">
                <c16:uniqueId val="{00000003-1CB2-4024-A005-40C638BA002B}"/>
              </c:ext>
            </c:extLst>
          </c:dPt>
          <c:dLbls>
            <c:dLbl>
              <c:idx val="0"/>
              <c:layout>
                <c:manualLayout>
                  <c:x val="3.7177657480314895E-2"/>
                  <c:y val="-2.4671916010498687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CB2-4024-A005-40C638BA002B}"/>
                </c:ext>
              </c:extLst>
            </c:dLbl>
            <c:dLbl>
              <c:idx val="1"/>
              <c:layout>
                <c:manualLayout>
                  <c:x val="-3.5028297244094488E-2"/>
                  <c:y val="2.6497256024815082E-3"/>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CB2-4024-A005-40C638BA002B}"/>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'KPI''s'!$N$4:$N$6</c:f>
              <c:strCache>
                <c:ptCount val="2"/>
                <c:pt idx="0">
                  <c:v>Delivered</c:v>
                </c:pt>
                <c:pt idx="1">
                  <c:v>Returned</c:v>
                </c:pt>
              </c:strCache>
            </c:strRef>
          </c:cat>
          <c:val>
            <c:numRef>
              <c:f>'KPI''s'!$O$4:$O$6</c:f>
              <c:numCache>
                <c:formatCode>General</c:formatCode>
                <c:ptCount val="2"/>
                <c:pt idx="0">
                  <c:v>1937</c:v>
                </c:pt>
                <c:pt idx="1">
                  <c:v>15</c:v>
                </c:pt>
              </c:numCache>
            </c:numRef>
          </c:val>
          <c:extLst>
            <c:ext xmlns:c16="http://schemas.microsoft.com/office/drawing/2014/chart" uri="{C3380CC4-5D6E-409C-BE32-E72D297353CC}">
              <c16:uniqueId val="{00000004-1CB2-4024-A005-40C638BA002B}"/>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Dashboard.xlsx]KPI's!PivotTable6</c:name>
    <c:fmtId val="6"/>
  </c:pivotSource>
  <c:chart>
    <c:title>
      <c:tx>
        <c:rich>
          <a:bodyPr rot="0" spcFirstLastPara="1" vertOverflow="ellipsis" vert="horz" wrap="square" anchor="ctr" anchorCtr="1"/>
          <a:lstStyle/>
          <a:p>
            <a:pPr>
              <a:defRPr sz="1400" b="0" i="0" u="none" strike="noStrike" kern="1200" spc="0" baseline="0">
                <a:solidFill>
                  <a:srgbClr val="002060"/>
                </a:solidFill>
                <a:latin typeface="+mn-lt"/>
                <a:ea typeface="+mn-ea"/>
                <a:cs typeface="+mn-cs"/>
              </a:defRPr>
            </a:pPr>
            <a:r>
              <a:rPr lang="en-US" sz="2000"/>
              <a:t>Count Of Orders</a:t>
            </a:r>
            <a:r>
              <a:rPr lang="en-US" sz="2000" baseline="0"/>
              <a:t> by Managers</a:t>
            </a:r>
            <a:endParaRPr lang="en-US" sz="2000"/>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002060"/>
              </a:solidFill>
              <a:latin typeface="+mn-lt"/>
              <a:ea typeface="+mn-ea"/>
              <a:cs typeface="+mn-cs"/>
            </a:defRPr>
          </a:pPr>
          <a:endParaRPr lang="en-US"/>
        </a:p>
      </c:txPr>
    </c:title>
    <c:autoTitleDeleted val="0"/>
    <c:pivotFmts>
      <c:pivotFmt>
        <c:idx val="0"/>
        <c:spPr>
          <a:gradFill>
            <a:gsLst>
              <a:gs pos="100000">
                <a:srgbClr val="EDF3FD"/>
              </a:gs>
              <a:gs pos="0">
                <a:srgbClr val="568BF3"/>
              </a:gs>
            </a:gsLst>
            <a:lin ang="180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100000">
                <a:srgbClr val="EDF3FD"/>
              </a:gs>
              <a:gs pos="0">
                <a:srgbClr val="568BF3"/>
              </a:gs>
            </a:gsLst>
            <a:lin ang="180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100000">
                <a:srgbClr val="EDF3FD"/>
              </a:gs>
              <a:gs pos="0">
                <a:srgbClr val="568BF3"/>
              </a:gs>
            </a:gsLst>
            <a:lin ang="18000000" scaled="0"/>
          </a:gradFill>
          <a:ln>
            <a:noFill/>
          </a:ln>
          <a:effectLst/>
        </c:spPr>
      </c:pivotFmt>
      <c:pivotFmt>
        <c:idx val="3"/>
        <c:spPr>
          <a:gradFill>
            <a:gsLst>
              <a:gs pos="100000">
                <a:srgbClr val="EDF3FD"/>
              </a:gs>
              <a:gs pos="0">
                <a:srgbClr val="568BF3"/>
              </a:gs>
            </a:gsLst>
            <a:lin ang="18000000" scaled="0"/>
          </a:gradFill>
          <a:ln>
            <a:noFill/>
          </a:ln>
          <a:effectLst/>
        </c:spPr>
      </c:pivotFmt>
      <c:pivotFmt>
        <c:idx val="4"/>
        <c:spPr>
          <a:gradFill>
            <a:gsLst>
              <a:gs pos="100000">
                <a:srgbClr val="EDF3FD"/>
              </a:gs>
              <a:gs pos="0">
                <a:srgbClr val="568BF3"/>
              </a:gs>
            </a:gsLst>
            <a:lin ang="18000000" scaled="0"/>
          </a:gradFill>
          <a:ln>
            <a:noFill/>
          </a:ln>
          <a:effectLst/>
        </c:spPr>
      </c:pivotFmt>
      <c:pivotFmt>
        <c:idx val="5"/>
        <c:spPr>
          <a:gradFill>
            <a:gsLst>
              <a:gs pos="100000">
                <a:srgbClr val="EDF3FD"/>
              </a:gs>
              <a:gs pos="0">
                <a:srgbClr val="568BF3"/>
              </a:gs>
            </a:gsLst>
            <a:lin ang="18000000" scaled="0"/>
          </a:gradFill>
          <a:ln>
            <a:noFill/>
          </a:ln>
          <a:effectLst/>
        </c:spPr>
      </c:pivotFmt>
      <c:pivotFmt>
        <c:idx val="6"/>
        <c:spPr>
          <a:gradFill>
            <a:gsLst>
              <a:gs pos="100000">
                <a:srgbClr val="EDF3FD"/>
              </a:gs>
              <a:gs pos="0">
                <a:srgbClr val="568BF3"/>
              </a:gs>
            </a:gsLst>
            <a:lin ang="180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a:gsLst>
              <a:gs pos="100000">
                <a:srgbClr val="EDF3FD"/>
              </a:gs>
              <a:gs pos="0">
                <a:srgbClr val="568BF3"/>
              </a:gs>
            </a:gsLst>
            <a:lin ang="18000000" scaled="0"/>
          </a:gradFill>
          <a:ln>
            <a:noFill/>
          </a:ln>
          <a:effectLst/>
        </c:spPr>
      </c:pivotFmt>
      <c:pivotFmt>
        <c:idx val="8"/>
        <c:spPr>
          <a:gradFill>
            <a:gsLst>
              <a:gs pos="100000">
                <a:srgbClr val="EDF3FD"/>
              </a:gs>
              <a:gs pos="0">
                <a:srgbClr val="568BF3"/>
              </a:gs>
            </a:gsLst>
            <a:lin ang="18000000" scaled="0"/>
          </a:gradFill>
          <a:ln>
            <a:noFill/>
          </a:ln>
          <a:effectLst/>
        </c:spPr>
      </c:pivotFmt>
      <c:pivotFmt>
        <c:idx val="9"/>
        <c:spPr>
          <a:gradFill>
            <a:gsLst>
              <a:gs pos="100000">
                <a:srgbClr val="EDF3FD"/>
              </a:gs>
              <a:gs pos="0">
                <a:srgbClr val="568BF3"/>
              </a:gs>
            </a:gsLst>
            <a:lin ang="18000000" scaled="0"/>
          </a:gradFill>
          <a:ln>
            <a:noFill/>
          </a:ln>
          <a:effectLst/>
        </c:spPr>
      </c:pivotFmt>
      <c:pivotFmt>
        <c:idx val="10"/>
        <c:spPr>
          <a:gradFill>
            <a:gsLst>
              <a:gs pos="100000">
                <a:srgbClr val="EDF3FD"/>
              </a:gs>
              <a:gs pos="0">
                <a:srgbClr val="568BF3"/>
              </a:gs>
            </a:gsLst>
            <a:lin ang="18000000" scaled="0"/>
          </a:gradFill>
          <a:ln>
            <a:noFill/>
          </a:ln>
          <a:effectLst/>
        </c:spPr>
      </c:pivotFmt>
    </c:pivotFmts>
    <c:plotArea>
      <c:layout>
        <c:manualLayout>
          <c:layoutTarget val="inner"/>
          <c:xMode val="edge"/>
          <c:yMode val="edge"/>
          <c:x val="0.2905402449693788"/>
          <c:y val="0.29591187465203211"/>
          <c:w val="0.41544756124234472"/>
          <c:h val="0.6042873618070469"/>
        </c:manualLayout>
      </c:layout>
      <c:doughnutChart>
        <c:varyColors val="1"/>
        <c:ser>
          <c:idx val="0"/>
          <c:order val="0"/>
          <c:tx>
            <c:strRef>
              <c:f>'KPI''s'!$R$3</c:f>
              <c:strCache>
                <c:ptCount val="1"/>
                <c:pt idx="0">
                  <c:v>Total</c:v>
                </c:pt>
              </c:strCache>
            </c:strRef>
          </c:tx>
          <c:spPr>
            <a:gradFill>
              <a:gsLst>
                <a:gs pos="100000">
                  <a:srgbClr val="EDF3FD"/>
                </a:gs>
                <a:gs pos="0">
                  <a:srgbClr val="568BF3"/>
                </a:gs>
              </a:gsLst>
              <a:lin ang="18000000" scaled="0"/>
            </a:gradFill>
          </c:spPr>
          <c:explosion val="2"/>
          <c:dPt>
            <c:idx val="0"/>
            <c:bubble3D val="0"/>
            <c:spPr>
              <a:gradFill>
                <a:gsLst>
                  <a:gs pos="100000">
                    <a:srgbClr val="EDF3FD"/>
                  </a:gs>
                  <a:gs pos="0">
                    <a:srgbClr val="568BF3"/>
                  </a:gs>
                </a:gsLst>
                <a:lin ang="18000000" scaled="0"/>
              </a:gradFill>
              <a:ln>
                <a:noFill/>
              </a:ln>
              <a:effectLst/>
            </c:spPr>
            <c:extLst>
              <c:ext xmlns:c16="http://schemas.microsoft.com/office/drawing/2014/chart" uri="{C3380CC4-5D6E-409C-BE32-E72D297353CC}">
                <c16:uniqueId val="{00000001-B7AF-4B37-B1B8-54BED5F7826B}"/>
              </c:ext>
            </c:extLst>
          </c:dPt>
          <c:dPt>
            <c:idx val="1"/>
            <c:bubble3D val="0"/>
            <c:spPr>
              <a:gradFill>
                <a:gsLst>
                  <a:gs pos="100000">
                    <a:srgbClr val="EDF3FD"/>
                  </a:gs>
                  <a:gs pos="0">
                    <a:srgbClr val="568BF3"/>
                  </a:gs>
                </a:gsLst>
                <a:lin ang="18000000" scaled="0"/>
              </a:gradFill>
              <a:ln>
                <a:noFill/>
              </a:ln>
              <a:effectLst/>
            </c:spPr>
            <c:extLst>
              <c:ext xmlns:c16="http://schemas.microsoft.com/office/drawing/2014/chart" uri="{C3380CC4-5D6E-409C-BE32-E72D297353CC}">
                <c16:uniqueId val="{00000003-B7AF-4B37-B1B8-54BED5F7826B}"/>
              </c:ext>
            </c:extLst>
          </c:dPt>
          <c:dPt>
            <c:idx val="2"/>
            <c:bubble3D val="0"/>
            <c:spPr>
              <a:gradFill>
                <a:gsLst>
                  <a:gs pos="100000">
                    <a:srgbClr val="EDF3FD"/>
                  </a:gs>
                  <a:gs pos="0">
                    <a:srgbClr val="568BF3"/>
                  </a:gs>
                </a:gsLst>
                <a:lin ang="18000000" scaled="0"/>
              </a:gradFill>
              <a:ln>
                <a:noFill/>
              </a:ln>
              <a:effectLst/>
            </c:spPr>
            <c:extLst>
              <c:ext xmlns:c16="http://schemas.microsoft.com/office/drawing/2014/chart" uri="{C3380CC4-5D6E-409C-BE32-E72D297353CC}">
                <c16:uniqueId val="{00000005-B7AF-4B37-B1B8-54BED5F7826B}"/>
              </c:ext>
            </c:extLst>
          </c:dPt>
          <c:dPt>
            <c:idx val="3"/>
            <c:bubble3D val="0"/>
            <c:spPr>
              <a:gradFill>
                <a:gsLst>
                  <a:gs pos="100000">
                    <a:srgbClr val="EDF3FD"/>
                  </a:gs>
                  <a:gs pos="0">
                    <a:srgbClr val="568BF3"/>
                  </a:gs>
                </a:gsLst>
                <a:lin ang="18000000" scaled="0"/>
              </a:gradFill>
              <a:ln>
                <a:noFill/>
              </a:ln>
              <a:effectLst/>
            </c:spPr>
            <c:extLst>
              <c:ext xmlns:c16="http://schemas.microsoft.com/office/drawing/2014/chart" uri="{C3380CC4-5D6E-409C-BE32-E72D297353CC}">
                <c16:uniqueId val="{00000007-B7AF-4B37-B1B8-54BED5F7826B}"/>
              </c:ext>
            </c:extLst>
          </c:dPt>
          <c:dLbls>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rgbClr val="002060"/>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'KPI''s'!$Q$4:$Q$8</c:f>
              <c:strCache>
                <c:ptCount val="4"/>
                <c:pt idx="0">
                  <c:v>Sam</c:v>
                </c:pt>
                <c:pt idx="1">
                  <c:v>William</c:v>
                </c:pt>
                <c:pt idx="2">
                  <c:v>Erin</c:v>
                </c:pt>
                <c:pt idx="3">
                  <c:v>Chris</c:v>
                </c:pt>
              </c:strCache>
            </c:strRef>
          </c:cat>
          <c:val>
            <c:numRef>
              <c:f>'KPI''s'!$R$4:$R$8</c:f>
              <c:numCache>
                <c:formatCode>General</c:formatCode>
                <c:ptCount val="4"/>
                <c:pt idx="0">
                  <c:v>442</c:v>
                </c:pt>
                <c:pt idx="1">
                  <c:v>470</c:v>
                </c:pt>
                <c:pt idx="2">
                  <c:v>474</c:v>
                </c:pt>
                <c:pt idx="3">
                  <c:v>566</c:v>
                </c:pt>
              </c:numCache>
            </c:numRef>
          </c:val>
          <c:extLst>
            <c:ext xmlns:c16="http://schemas.microsoft.com/office/drawing/2014/chart" uri="{C3380CC4-5D6E-409C-BE32-E72D297353CC}">
              <c16:uniqueId val="{00000008-B7AF-4B37-B1B8-54BED5F7826B}"/>
            </c:ext>
          </c:extLst>
        </c:ser>
        <c:dLbls>
          <c:showLegendKey val="0"/>
          <c:showVal val="1"/>
          <c:showCatName val="0"/>
          <c:showSerName val="0"/>
          <c:showPercent val="0"/>
          <c:showBubbleSize val="0"/>
          <c:showLeaderLines val="1"/>
        </c:dLbls>
        <c:firstSliceAng val="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png"/><Relationship Id="rId13" Type="http://schemas.openxmlformats.org/officeDocument/2006/relationships/chart" Target="../charts/chart5.xml"/><Relationship Id="rId3" Type="http://schemas.openxmlformats.org/officeDocument/2006/relationships/chart" Target="../charts/chart2.xml"/><Relationship Id="rId7" Type="http://schemas.openxmlformats.org/officeDocument/2006/relationships/image" Target="../media/image3.png"/><Relationship Id="rId12" Type="http://schemas.openxmlformats.org/officeDocument/2006/relationships/image" Target="../media/image8.png"/><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image" Target="../media/image2.png"/><Relationship Id="rId11" Type="http://schemas.openxmlformats.org/officeDocument/2006/relationships/image" Target="../media/image7.png"/><Relationship Id="rId5" Type="http://schemas.openxmlformats.org/officeDocument/2006/relationships/chart" Target="../charts/chart4.xml"/><Relationship Id="rId10" Type="http://schemas.openxmlformats.org/officeDocument/2006/relationships/image" Target="../media/image6.png"/><Relationship Id="rId4" Type="http://schemas.openxmlformats.org/officeDocument/2006/relationships/chart" Target="../charts/chart3.xml"/><Relationship Id="rId9" Type="http://schemas.openxmlformats.org/officeDocument/2006/relationships/image" Target="../media/image5.png"/><Relationship Id="rId1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59266</xdr:colOff>
      <xdr:row>0</xdr:row>
      <xdr:rowOff>0</xdr:rowOff>
    </xdr:from>
    <xdr:to>
      <xdr:col>25</xdr:col>
      <xdr:colOff>508000</xdr:colOff>
      <xdr:row>39</xdr:row>
      <xdr:rowOff>143933</xdr:rowOff>
    </xdr:to>
    <xdr:sp macro="" textlink="">
      <xdr:nvSpPr>
        <xdr:cNvPr id="44" name="Rectangle: Rounded Corners 43">
          <a:extLst>
            <a:ext uri="{FF2B5EF4-FFF2-40B4-BE49-F238E27FC236}">
              <a16:creationId xmlns:a16="http://schemas.microsoft.com/office/drawing/2014/main" id="{193065A7-5E33-7F42-7549-742DA535E183}"/>
            </a:ext>
          </a:extLst>
        </xdr:cNvPr>
        <xdr:cNvSpPr/>
      </xdr:nvSpPr>
      <xdr:spPr>
        <a:xfrm>
          <a:off x="59266" y="0"/>
          <a:ext cx="15688734" cy="7408333"/>
        </a:xfrm>
        <a:prstGeom prst="roundRect">
          <a:avLst>
            <a:gd name="adj" fmla="val 3835"/>
          </a:avLst>
        </a:prstGeom>
        <a:blipFill dpi="0" rotWithShape="1">
          <a:blip xmlns:r="http://schemas.openxmlformats.org/officeDocument/2006/relationships" r:embed="rId1">
            <a:extLst>
              <a:ext uri="{28A0092B-C50C-407E-A947-70E740481C1C}">
                <a14:useLocalDpi xmlns:a14="http://schemas.microsoft.com/office/drawing/2010/main" val="0"/>
              </a:ext>
            </a:extLst>
          </a:blip>
          <a:srcRect/>
          <a:stretch>
            <a:fillRect/>
          </a:stretch>
        </a:bli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411480</xdr:colOff>
      <xdr:row>24</xdr:row>
      <xdr:rowOff>175260</xdr:rowOff>
    </xdr:from>
    <xdr:to>
      <xdr:col>19</xdr:col>
      <xdr:colOff>198120</xdr:colOff>
      <xdr:row>38</xdr:row>
      <xdr:rowOff>83820</xdr:rowOff>
    </xdr:to>
    <xdr:grpSp>
      <xdr:nvGrpSpPr>
        <xdr:cNvPr id="26" name="Group 25">
          <a:extLst>
            <a:ext uri="{FF2B5EF4-FFF2-40B4-BE49-F238E27FC236}">
              <a16:creationId xmlns:a16="http://schemas.microsoft.com/office/drawing/2014/main" id="{E8BA24A3-4415-D498-10BC-BF27E613865B}"/>
            </a:ext>
          </a:extLst>
        </xdr:cNvPr>
        <xdr:cNvGrpSpPr/>
      </xdr:nvGrpSpPr>
      <xdr:grpSpPr>
        <a:xfrm>
          <a:off x="7117080" y="4645660"/>
          <a:ext cx="4663440" cy="2516293"/>
          <a:chOff x="7117080" y="4518660"/>
          <a:chExt cx="4663440" cy="2468880"/>
        </a:xfrm>
      </xdr:grpSpPr>
      <xdr:sp macro="" textlink="">
        <xdr:nvSpPr>
          <xdr:cNvPr id="25" name="Rectangle: Rounded Corners 24">
            <a:extLst>
              <a:ext uri="{FF2B5EF4-FFF2-40B4-BE49-F238E27FC236}">
                <a16:creationId xmlns:a16="http://schemas.microsoft.com/office/drawing/2014/main" id="{20AA1FB7-5848-4ACA-A8B1-7FB37205A637}"/>
              </a:ext>
            </a:extLst>
          </xdr:cNvPr>
          <xdr:cNvSpPr/>
        </xdr:nvSpPr>
        <xdr:spPr>
          <a:xfrm>
            <a:off x="7118985" y="4518660"/>
            <a:ext cx="4659630" cy="2468880"/>
          </a:xfrm>
          <a:prstGeom prst="roundRect">
            <a:avLst>
              <a:gd name="adj" fmla="val 8879"/>
            </a:avLst>
          </a:prstGeom>
          <a:gradFill flip="none" rotWithShape="1">
            <a:gsLst>
              <a:gs pos="0">
                <a:schemeClr val="accent1">
                  <a:lumMod val="100000"/>
                  <a:alpha val="20000"/>
                </a:schemeClr>
              </a:gs>
              <a:gs pos="100000">
                <a:srgbClr val="F4D6F8">
                  <a:alpha val="2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5" name="Chart 4">
            <a:extLst>
              <a:ext uri="{FF2B5EF4-FFF2-40B4-BE49-F238E27FC236}">
                <a16:creationId xmlns:a16="http://schemas.microsoft.com/office/drawing/2014/main" id="{304B46B5-A41E-98CC-5D64-BA23216F1927}"/>
              </a:ext>
            </a:extLst>
          </xdr:cNvPr>
          <xdr:cNvGraphicFramePr/>
        </xdr:nvGraphicFramePr>
        <xdr:xfrm>
          <a:off x="7117080" y="4518660"/>
          <a:ext cx="4663440" cy="2468880"/>
        </xdr:xfrm>
        <a:graphic>
          <a:graphicData uri="http://schemas.openxmlformats.org/drawingml/2006/chart">
            <c:chart xmlns:c="http://schemas.openxmlformats.org/drawingml/2006/chart" xmlns:r="http://schemas.openxmlformats.org/officeDocument/2006/relationships" r:id="rId2"/>
          </a:graphicData>
        </a:graphic>
      </xdr:graphicFrame>
    </xdr:grpSp>
    <xdr:clientData/>
  </xdr:twoCellAnchor>
  <xdr:twoCellAnchor>
    <xdr:from>
      <xdr:col>3</xdr:col>
      <xdr:colOff>495300</xdr:colOff>
      <xdr:row>25</xdr:row>
      <xdr:rowOff>3810</xdr:rowOff>
    </xdr:from>
    <xdr:to>
      <xdr:col>11</xdr:col>
      <xdr:colOff>281940</xdr:colOff>
      <xdr:row>38</xdr:row>
      <xdr:rowOff>95250</xdr:rowOff>
    </xdr:to>
    <xdr:grpSp>
      <xdr:nvGrpSpPr>
        <xdr:cNvPr id="31" name="Group 30">
          <a:extLst>
            <a:ext uri="{FF2B5EF4-FFF2-40B4-BE49-F238E27FC236}">
              <a16:creationId xmlns:a16="http://schemas.microsoft.com/office/drawing/2014/main" id="{3715E852-6B5E-A459-FF28-B0CFAA489A5A}"/>
            </a:ext>
          </a:extLst>
        </xdr:cNvPr>
        <xdr:cNvGrpSpPr/>
      </xdr:nvGrpSpPr>
      <xdr:grpSpPr>
        <a:xfrm>
          <a:off x="2324100" y="4660477"/>
          <a:ext cx="4663440" cy="2512906"/>
          <a:chOff x="2324100" y="4575810"/>
          <a:chExt cx="4663440" cy="2468880"/>
        </a:xfrm>
      </xdr:grpSpPr>
      <xdr:sp macro="" textlink="">
        <xdr:nvSpPr>
          <xdr:cNvPr id="21" name="Rectangle: Rounded Corners 20">
            <a:extLst>
              <a:ext uri="{FF2B5EF4-FFF2-40B4-BE49-F238E27FC236}">
                <a16:creationId xmlns:a16="http://schemas.microsoft.com/office/drawing/2014/main" id="{74A2A986-D709-47DC-83A5-90B0FA2DEBBA}"/>
              </a:ext>
            </a:extLst>
          </xdr:cNvPr>
          <xdr:cNvSpPr/>
        </xdr:nvSpPr>
        <xdr:spPr>
          <a:xfrm>
            <a:off x="2324100" y="4575810"/>
            <a:ext cx="4663440" cy="2468880"/>
          </a:xfrm>
          <a:prstGeom prst="roundRect">
            <a:avLst>
              <a:gd name="adj" fmla="val 8879"/>
            </a:avLst>
          </a:prstGeom>
          <a:gradFill flip="none" rotWithShape="1">
            <a:gsLst>
              <a:gs pos="0">
                <a:schemeClr val="accent1">
                  <a:lumMod val="100000"/>
                  <a:alpha val="20000"/>
                </a:schemeClr>
              </a:gs>
              <a:gs pos="100000">
                <a:srgbClr val="F4D6F8">
                  <a:alpha val="2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3" name="Chart 2">
            <a:extLst>
              <a:ext uri="{FF2B5EF4-FFF2-40B4-BE49-F238E27FC236}">
                <a16:creationId xmlns:a16="http://schemas.microsoft.com/office/drawing/2014/main" id="{1581B480-3735-FF74-13D9-49D1404ED255}"/>
              </a:ext>
            </a:extLst>
          </xdr:cNvPr>
          <xdr:cNvGraphicFramePr/>
        </xdr:nvGraphicFramePr>
        <xdr:xfrm>
          <a:off x="2324100" y="4575810"/>
          <a:ext cx="4663440" cy="2468880"/>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10</xdr:col>
      <xdr:colOff>25400</xdr:colOff>
      <xdr:row>10</xdr:row>
      <xdr:rowOff>82897</xdr:rowOff>
    </xdr:from>
    <xdr:to>
      <xdr:col>19</xdr:col>
      <xdr:colOff>186267</xdr:colOff>
      <xdr:row>23</xdr:row>
      <xdr:rowOff>169257</xdr:rowOff>
    </xdr:to>
    <xdr:grpSp>
      <xdr:nvGrpSpPr>
        <xdr:cNvPr id="24" name="Group 23">
          <a:extLst>
            <a:ext uri="{FF2B5EF4-FFF2-40B4-BE49-F238E27FC236}">
              <a16:creationId xmlns:a16="http://schemas.microsoft.com/office/drawing/2014/main" id="{4CF85759-4EE3-E928-49C8-E5217F9E848E}"/>
            </a:ext>
          </a:extLst>
        </xdr:cNvPr>
        <xdr:cNvGrpSpPr/>
      </xdr:nvGrpSpPr>
      <xdr:grpSpPr>
        <a:xfrm>
          <a:off x="6121400" y="1945564"/>
          <a:ext cx="5647267" cy="2507826"/>
          <a:chOff x="6195059" y="1983799"/>
          <a:chExt cx="4754881" cy="2468880"/>
        </a:xfrm>
      </xdr:grpSpPr>
      <xdr:sp macro="" textlink="">
        <xdr:nvSpPr>
          <xdr:cNvPr id="22" name="Rectangle: Rounded Corners 21">
            <a:extLst>
              <a:ext uri="{FF2B5EF4-FFF2-40B4-BE49-F238E27FC236}">
                <a16:creationId xmlns:a16="http://schemas.microsoft.com/office/drawing/2014/main" id="{8C86DE55-BBD0-48BB-966E-8710A757DA19}"/>
              </a:ext>
            </a:extLst>
          </xdr:cNvPr>
          <xdr:cNvSpPr/>
        </xdr:nvSpPr>
        <xdr:spPr>
          <a:xfrm>
            <a:off x="6195060" y="1983799"/>
            <a:ext cx="4754880" cy="2468880"/>
          </a:xfrm>
          <a:prstGeom prst="roundRect">
            <a:avLst>
              <a:gd name="adj" fmla="val 8879"/>
            </a:avLst>
          </a:prstGeom>
          <a:gradFill flip="none" rotWithShape="1">
            <a:gsLst>
              <a:gs pos="0">
                <a:schemeClr val="accent1">
                  <a:lumMod val="100000"/>
                  <a:alpha val="20000"/>
                </a:schemeClr>
              </a:gs>
              <a:gs pos="100000">
                <a:srgbClr val="F4D6F8">
                  <a:alpha val="2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4" name="Chart 3">
            <a:extLst>
              <a:ext uri="{FF2B5EF4-FFF2-40B4-BE49-F238E27FC236}">
                <a16:creationId xmlns:a16="http://schemas.microsoft.com/office/drawing/2014/main" id="{4FE2D5FA-35E2-D377-9810-4766219FDC40}"/>
              </a:ext>
            </a:extLst>
          </xdr:cNvPr>
          <xdr:cNvGraphicFramePr/>
        </xdr:nvGraphicFramePr>
        <xdr:xfrm>
          <a:off x="6195059" y="1983799"/>
          <a:ext cx="4754880" cy="2468880"/>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xdr:from>
      <xdr:col>3</xdr:col>
      <xdr:colOff>511810</xdr:colOff>
      <xdr:row>10</xdr:row>
      <xdr:rowOff>71890</xdr:rowOff>
    </xdr:from>
    <xdr:to>
      <xdr:col>9</xdr:col>
      <xdr:colOff>511810</xdr:colOff>
      <xdr:row>23</xdr:row>
      <xdr:rowOff>163330</xdr:rowOff>
    </xdr:to>
    <xdr:grpSp>
      <xdr:nvGrpSpPr>
        <xdr:cNvPr id="30" name="Group 29">
          <a:extLst>
            <a:ext uri="{FF2B5EF4-FFF2-40B4-BE49-F238E27FC236}">
              <a16:creationId xmlns:a16="http://schemas.microsoft.com/office/drawing/2014/main" id="{7FE8C95D-DFF9-1F28-57C0-0EFE582D813B}"/>
            </a:ext>
          </a:extLst>
        </xdr:cNvPr>
        <xdr:cNvGrpSpPr/>
      </xdr:nvGrpSpPr>
      <xdr:grpSpPr>
        <a:xfrm>
          <a:off x="2340610" y="1934557"/>
          <a:ext cx="3657600" cy="2512906"/>
          <a:chOff x="2366010" y="1912620"/>
          <a:chExt cx="3657600" cy="2468880"/>
        </a:xfrm>
      </xdr:grpSpPr>
      <xdr:sp macro="" textlink="">
        <xdr:nvSpPr>
          <xdr:cNvPr id="14" name="Rectangle: Rounded Corners 13">
            <a:extLst>
              <a:ext uri="{FF2B5EF4-FFF2-40B4-BE49-F238E27FC236}">
                <a16:creationId xmlns:a16="http://schemas.microsoft.com/office/drawing/2014/main" id="{5C56D887-FB5F-C1C0-7760-7AED5D5D3B14}"/>
              </a:ext>
            </a:extLst>
          </xdr:cNvPr>
          <xdr:cNvSpPr/>
        </xdr:nvSpPr>
        <xdr:spPr>
          <a:xfrm>
            <a:off x="2366010" y="1912620"/>
            <a:ext cx="3657600" cy="2468880"/>
          </a:xfrm>
          <a:prstGeom prst="roundRect">
            <a:avLst>
              <a:gd name="adj" fmla="val 8879"/>
            </a:avLst>
          </a:prstGeom>
          <a:gradFill flip="none" rotWithShape="1">
            <a:gsLst>
              <a:gs pos="0">
                <a:schemeClr val="accent1">
                  <a:lumMod val="100000"/>
                  <a:alpha val="20000"/>
                </a:schemeClr>
              </a:gs>
              <a:gs pos="100000">
                <a:srgbClr val="F4D6F8">
                  <a:alpha val="2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2" name="Chart 1">
            <a:extLst>
              <a:ext uri="{FF2B5EF4-FFF2-40B4-BE49-F238E27FC236}">
                <a16:creationId xmlns:a16="http://schemas.microsoft.com/office/drawing/2014/main" id="{450B553D-DE9F-3894-7F10-7732C959EB7E}"/>
              </a:ext>
            </a:extLst>
          </xdr:cNvPr>
          <xdr:cNvGraphicFramePr/>
        </xdr:nvGraphicFramePr>
        <xdr:xfrm>
          <a:off x="2366010" y="1912620"/>
          <a:ext cx="3657600" cy="2468880"/>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editAs="oneCell">
    <xdr:from>
      <xdr:col>0</xdr:col>
      <xdr:colOff>167639</xdr:colOff>
      <xdr:row>25</xdr:row>
      <xdr:rowOff>167641</xdr:rowOff>
    </xdr:from>
    <xdr:to>
      <xdr:col>3</xdr:col>
      <xdr:colOff>167639</xdr:colOff>
      <xdr:row>33</xdr:row>
      <xdr:rowOff>175262</xdr:rowOff>
    </xdr:to>
    <mc:AlternateContent xmlns:mc="http://schemas.openxmlformats.org/markup-compatibility/2006" xmlns:a14="http://schemas.microsoft.com/office/drawing/2010/main">
      <mc:Choice Requires="a14">
        <xdr:graphicFrame macro="">
          <xdr:nvGraphicFramePr>
            <xdr:cNvPr id="11" name="Manager">
              <a:extLst>
                <a:ext uri="{FF2B5EF4-FFF2-40B4-BE49-F238E27FC236}">
                  <a16:creationId xmlns:a16="http://schemas.microsoft.com/office/drawing/2014/main" id="{E59B30A1-7873-9C1A-A2F6-6A905404B70A}"/>
                </a:ext>
              </a:extLst>
            </xdr:cNvPr>
            <xdr:cNvGraphicFramePr/>
          </xdr:nvGraphicFramePr>
          <xdr:xfrm>
            <a:off x="0" y="0"/>
            <a:ext cx="0" cy="0"/>
          </xdr:xfrm>
          <a:graphic>
            <a:graphicData uri="http://schemas.microsoft.com/office/drawing/2010/slicer">
              <sle:slicer xmlns:sle="http://schemas.microsoft.com/office/drawing/2010/slicer" name="Manager"/>
            </a:graphicData>
          </a:graphic>
        </xdr:graphicFrame>
      </mc:Choice>
      <mc:Fallback xmlns="">
        <xdr:sp macro="" textlink="">
          <xdr:nvSpPr>
            <xdr:cNvPr id="0" name=""/>
            <xdr:cNvSpPr>
              <a:spLocks noTextEdit="1"/>
            </xdr:cNvSpPr>
          </xdr:nvSpPr>
          <xdr:spPr>
            <a:xfrm>
              <a:off x="167639" y="4824308"/>
              <a:ext cx="1828800" cy="149775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192193</xdr:colOff>
      <xdr:row>18</xdr:row>
      <xdr:rowOff>167641</xdr:rowOff>
    </xdr:from>
    <xdr:to>
      <xdr:col>3</xdr:col>
      <xdr:colOff>192193</xdr:colOff>
      <xdr:row>25</xdr:row>
      <xdr:rowOff>68581</xdr:rowOff>
    </xdr:to>
    <mc:AlternateContent xmlns:mc="http://schemas.openxmlformats.org/markup-compatibility/2006" xmlns:a14="http://schemas.microsoft.com/office/drawing/2010/main">
      <mc:Choice Requires="a14">
        <xdr:graphicFrame macro="">
          <xdr:nvGraphicFramePr>
            <xdr:cNvPr id="10" name="Product Category">
              <a:extLst>
                <a:ext uri="{FF2B5EF4-FFF2-40B4-BE49-F238E27FC236}">
                  <a16:creationId xmlns:a16="http://schemas.microsoft.com/office/drawing/2014/main" id="{2C399712-9C22-F133-6AF8-1E8D3B8221C0}"/>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mlns="">
        <xdr:sp macro="" textlink="">
          <xdr:nvSpPr>
            <xdr:cNvPr id="0" name=""/>
            <xdr:cNvSpPr>
              <a:spLocks noTextEdit="1"/>
            </xdr:cNvSpPr>
          </xdr:nvSpPr>
          <xdr:spPr>
            <a:xfrm>
              <a:off x="192193" y="3520441"/>
              <a:ext cx="1828800" cy="120480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191347</xdr:colOff>
      <xdr:row>11</xdr:row>
      <xdr:rowOff>131234</xdr:rowOff>
    </xdr:from>
    <xdr:to>
      <xdr:col>3</xdr:col>
      <xdr:colOff>198967</xdr:colOff>
      <xdr:row>18</xdr:row>
      <xdr:rowOff>70273</xdr:rowOff>
    </xdr:to>
    <mc:AlternateContent xmlns:mc="http://schemas.openxmlformats.org/markup-compatibility/2006" xmlns:a14="http://schemas.microsoft.com/office/drawing/2010/main">
      <mc:Choice Requires="a14">
        <xdr:graphicFrame macro="">
          <xdr:nvGraphicFramePr>
            <xdr:cNvPr id="9" name="Ship Mode">
              <a:extLst>
                <a:ext uri="{FF2B5EF4-FFF2-40B4-BE49-F238E27FC236}">
                  <a16:creationId xmlns:a16="http://schemas.microsoft.com/office/drawing/2014/main" id="{405A4B97-BD01-BB19-7E0D-C050EF58E8ED}"/>
                </a:ext>
              </a:extLst>
            </xdr:cNvPr>
            <xdr:cNvGraphicFramePr/>
          </xdr:nvGraphicFramePr>
          <xdr:xfrm>
            <a:off x="0" y="0"/>
            <a:ext cx="0" cy="0"/>
          </xdr:xfrm>
          <a:graphic>
            <a:graphicData uri="http://schemas.microsoft.com/office/drawing/2010/slicer">
              <sle:slicer xmlns:sle="http://schemas.microsoft.com/office/drawing/2010/slicer" name="Ship Mode"/>
            </a:graphicData>
          </a:graphic>
        </xdr:graphicFrame>
      </mc:Choice>
      <mc:Fallback xmlns="">
        <xdr:sp macro="" textlink="">
          <xdr:nvSpPr>
            <xdr:cNvPr id="0" name=""/>
            <xdr:cNvSpPr>
              <a:spLocks noTextEdit="1"/>
            </xdr:cNvSpPr>
          </xdr:nvSpPr>
          <xdr:spPr>
            <a:xfrm>
              <a:off x="191347" y="2180167"/>
              <a:ext cx="1836420" cy="124290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184573</xdr:colOff>
      <xdr:row>3</xdr:row>
      <xdr:rowOff>106681</xdr:rowOff>
    </xdr:from>
    <xdr:to>
      <xdr:col>3</xdr:col>
      <xdr:colOff>222673</xdr:colOff>
      <xdr:row>11</xdr:row>
      <xdr:rowOff>57575</xdr:rowOff>
    </xdr:to>
    <mc:AlternateContent xmlns:mc="http://schemas.openxmlformats.org/markup-compatibility/2006" xmlns:a14="http://schemas.microsoft.com/office/drawing/2010/main">
      <mc:Choice Requires="a14">
        <xdr:graphicFrame macro="">
          <xdr:nvGraphicFramePr>
            <xdr:cNvPr id="8" name="Customer Segment">
              <a:extLst>
                <a:ext uri="{FF2B5EF4-FFF2-40B4-BE49-F238E27FC236}">
                  <a16:creationId xmlns:a16="http://schemas.microsoft.com/office/drawing/2014/main" id="{EFFF53DF-29A7-35F0-99E2-1037AAE40191}"/>
                </a:ext>
              </a:extLst>
            </xdr:cNvPr>
            <xdr:cNvGraphicFramePr/>
          </xdr:nvGraphicFramePr>
          <xdr:xfrm>
            <a:off x="0" y="0"/>
            <a:ext cx="0" cy="0"/>
          </xdr:xfrm>
          <a:graphic>
            <a:graphicData uri="http://schemas.microsoft.com/office/drawing/2010/slicer">
              <sle:slicer xmlns:sle="http://schemas.microsoft.com/office/drawing/2010/slicer" name="Customer Segment"/>
            </a:graphicData>
          </a:graphic>
        </xdr:graphicFrame>
      </mc:Choice>
      <mc:Fallback xmlns="">
        <xdr:sp macro="" textlink="">
          <xdr:nvSpPr>
            <xdr:cNvPr id="0" name=""/>
            <xdr:cNvSpPr>
              <a:spLocks noTextEdit="1"/>
            </xdr:cNvSpPr>
          </xdr:nvSpPr>
          <xdr:spPr>
            <a:xfrm>
              <a:off x="184573" y="665481"/>
              <a:ext cx="1866900" cy="14410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22</xdr:col>
      <xdr:colOff>106680</xdr:colOff>
      <xdr:row>3</xdr:row>
      <xdr:rowOff>99060</xdr:rowOff>
    </xdr:from>
    <xdr:to>
      <xdr:col>25</xdr:col>
      <xdr:colOff>365760</xdr:colOff>
      <xdr:row>9</xdr:row>
      <xdr:rowOff>53340</xdr:rowOff>
    </xdr:to>
    <xdr:sp macro="" textlink="">
      <xdr:nvSpPr>
        <xdr:cNvPr id="19" name="Rectangle: Rounded Corners 18">
          <a:extLst>
            <a:ext uri="{FF2B5EF4-FFF2-40B4-BE49-F238E27FC236}">
              <a16:creationId xmlns:a16="http://schemas.microsoft.com/office/drawing/2014/main" id="{9E37815A-4810-463B-B534-FA151FB817E8}"/>
            </a:ext>
          </a:extLst>
        </xdr:cNvPr>
        <xdr:cNvSpPr/>
      </xdr:nvSpPr>
      <xdr:spPr>
        <a:xfrm>
          <a:off x="13517880" y="647700"/>
          <a:ext cx="2087880" cy="1051560"/>
        </a:xfrm>
        <a:prstGeom prst="roundRect">
          <a:avLst/>
        </a:prstGeom>
        <a:gradFill flip="none" rotWithShape="1">
          <a:gsLst>
            <a:gs pos="0">
              <a:schemeClr val="accent1">
                <a:lumMod val="76000"/>
                <a:lumOff val="24000"/>
                <a:alpha val="50000"/>
              </a:schemeClr>
            </a:gs>
            <a:gs pos="100000">
              <a:srgbClr val="F4D6F8">
                <a:alpha val="5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18</xdr:col>
      <xdr:colOff>325832</xdr:colOff>
      <xdr:row>3</xdr:row>
      <xdr:rowOff>99060</xdr:rowOff>
    </xdr:from>
    <xdr:to>
      <xdr:col>21</xdr:col>
      <xdr:colOff>584912</xdr:colOff>
      <xdr:row>9</xdr:row>
      <xdr:rowOff>53340</xdr:rowOff>
    </xdr:to>
    <xdr:sp macro="" textlink="">
      <xdr:nvSpPr>
        <xdr:cNvPr id="15" name="Rectangle: Rounded Corners 14">
          <a:extLst>
            <a:ext uri="{FF2B5EF4-FFF2-40B4-BE49-F238E27FC236}">
              <a16:creationId xmlns:a16="http://schemas.microsoft.com/office/drawing/2014/main" id="{B15FA2D6-3F87-45A6-B787-339ECE7A0EAD}"/>
            </a:ext>
          </a:extLst>
        </xdr:cNvPr>
        <xdr:cNvSpPr/>
      </xdr:nvSpPr>
      <xdr:spPr>
        <a:xfrm>
          <a:off x="11298632" y="647700"/>
          <a:ext cx="2087880" cy="1051560"/>
        </a:xfrm>
        <a:prstGeom prst="roundRect">
          <a:avLst/>
        </a:prstGeom>
        <a:gradFill flip="none" rotWithShape="1">
          <a:gsLst>
            <a:gs pos="0">
              <a:schemeClr val="accent1">
                <a:lumMod val="76000"/>
                <a:lumOff val="24000"/>
                <a:alpha val="50000"/>
              </a:schemeClr>
            </a:gs>
            <a:gs pos="100000">
              <a:srgbClr val="F4D6F8">
                <a:alpha val="5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544983</xdr:colOff>
      <xdr:row>3</xdr:row>
      <xdr:rowOff>83820</xdr:rowOff>
    </xdr:from>
    <xdr:to>
      <xdr:col>18</xdr:col>
      <xdr:colOff>194463</xdr:colOff>
      <xdr:row>9</xdr:row>
      <xdr:rowOff>38100</xdr:rowOff>
    </xdr:to>
    <xdr:sp macro="" textlink="">
      <xdr:nvSpPr>
        <xdr:cNvPr id="16" name="Rectangle: Rounded Corners 15">
          <a:extLst>
            <a:ext uri="{FF2B5EF4-FFF2-40B4-BE49-F238E27FC236}">
              <a16:creationId xmlns:a16="http://schemas.microsoft.com/office/drawing/2014/main" id="{22FCF997-207D-42C4-8C4E-D38BB05AFB89}"/>
            </a:ext>
          </a:extLst>
        </xdr:cNvPr>
        <xdr:cNvSpPr/>
      </xdr:nvSpPr>
      <xdr:spPr>
        <a:xfrm>
          <a:off x="9079383" y="632460"/>
          <a:ext cx="2087880" cy="1051560"/>
        </a:xfrm>
        <a:prstGeom prst="roundRect">
          <a:avLst/>
        </a:prstGeom>
        <a:gradFill flip="none" rotWithShape="1">
          <a:gsLst>
            <a:gs pos="0">
              <a:schemeClr val="accent1">
                <a:lumMod val="76000"/>
                <a:lumOff val="24000"/>
                <a:alpha val="50000"/>
              </a:schemeClr>
            </a:gs>
            <a:gs pos="100000">
              <a:srgbClr val="F4D6F8">
                <a:alpha val="5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11</xdr:col>
      <xdr:colOff>154534</xdr:colOff>
      <xdr:row>3</xdr:row>
      <xdr:rowOff>106680</xdr:rowOff>
    </xdr:from>
    <xdr:to>
      <xdr:col>14</xdr:col>
      <xdr:colOff>413614</xdr:colOff>
      <xdr:row>9</xdr:row>
      <xdr:rowOff>60960</xdr:rowOff>
    </xdr:to>
    <xdr:sp macro="" textlink="">
      <xdr:nvSpPr>
        <xdr:cNvPr id="17" name="Rectangle: Rounded Corners 16">
          <a:extLst>
            <a:ext uri="{FF2B5EF4-FFF2-40B4-BE49-F238E27FC236}">
              <a16:creationId xmlns:a16="http://schemas.microsoft.com/office/drawing/2014/main" id="{CB89653D-4956-4829-AE1B-B593C5DEA06A}"/>
            </a:ext>
          </a:extLst>
        </xdr:cNvPr>
        <xdr:cNvSpPr/>
      </xdr:nvSpPr>
      <xdr:spPr>
        <a:xfrm>
          <a:off x="6860134" y="655320"/>
          <a:ext cx="2087880" cy="1051560"/>
        </a:xfrm>
        <a:prstGeom prst="roundRect">
          <a:avLst/>
        </a:prstGeom>
        <a:gradFill flip="none" rotWithShape="1">
          <a:gsLst>
            <a:gs pos="0">
              <a:schemeClr val="accent1">
                <a:lumMod val="76000"/>
                <a:lumOff val="24000"/>
                <a:alpha val="50000"/>
              </a:schemeClr>
            </a:gs>
            <a:gs pos="100000">
              <a:srgbClr val="F4D6F8">
                <a:alpha val="5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7</xdr:col>
      <xdr:colOff>373685</xdr:colOff>
      <xdr:row>3</xdr:row>
      <xdr:rowOff>106680</xdr:rowOff>
    </xdr:from>
    <xdr:to>
      <xdr:col>11</xdr:col>
      <xdr:colOff>23165</xdr:colOff>
      <xdr:row>9</xdr:row>
      <xdr:rowOff>60960</xdr:rowOff>
    </xdr:to>
    <xdr:sp macro="" textlink="">
      <xdr:nvSpPr>
        <xdr:cNvPr id="18" name="Rectangle: Rounded Corners 17">
          <a:extLst>
            <a:ext uri="{FF2B5EF4-FFF2-40B4-BE49-F238E27FC236}">
              <a16:creationId xmlns:a16="http://schemas.microsoft.com/office/drawing/2014/main" id="{76FEFEA2-C806-42CE-82AB-1D2BC81FB98E}"/>
            </a:ext>
          </a:extLst>
        </xdr:cNvPr>
        <xdr:cNvSpPr/>
      </xdr:nvSpPr>
      <xdr:spPr>
        <a:xfrm>
          <a:off x="4640885" y="655320"/>
          <a:ext cx="2087880" cy="1051560"/>
        </a:xfrm>
        <a:prstGeom prst="roundRect">
          <a:avLst/>
        </a:prstGeom>
        <a:gradFill flip="none" rotWithShape="1">
          <a:gsLst>
            <a:gs pos="0">
              <a:schemeClr val="accent1">
                <a:lumMod val="76000"/>
                <a:lumOff val="24000"/>
                <a:alpha val="50000"/>
              </a:schemeClr>
            </a:gs>
            <a:gs pos="100000">
              <a:srgbClr val="F4D6F8">
                <a:alpha val="5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3</xdr:col>
      <xdr:colOff>592836</xdr:colOff>
      <xdr:row>3</xdr:row>
      <xdr:rowOff>106680</xdr:rowOff>
    </xdr:from>
    <xdr:to>
      <xdr:col>7</xdr:col>
      <xdr:colOff>242316</xdr:colOff>
      <xdr:row>9</xdr:row>
      <xdr:rowOff>60960</xdr:rowOff>
    </xdr:to>
    <xdr:sp macro="" textlink="">
      <xdr:nvSpPr>
        <xdr:cNvPr id="27" name="Rectangle: Rounded Corners 26">
          <a:extLst>
            <a:ext uri="{FF2B5EF4-FFF2-40B4-BE49-F238E27FC236}">
              <a16:creationId xmlns:a16="http://schemas.microsoft.com/office/drawing/2014/main" id="{8BB936CE-3372-46E2-9D8B-04C253DE25FE}"/>
            </a:ext>
          </a:extLst>
        </xdr:cNvPr>
        <xdr:cNvSpPr/>
      </xdr:nvSpPr>
      <xdr:spPr>
        <a:xfrm>
          <a:off x="2421636" y="665480"/>
          <a:ext cx="2087880" cy="1071880"/>
        </a:xfrm>
        <a:prstGeom prst="roundRect">
          <a:avLst/>
        </a:prstGeom>
        <a:gradFill flip="none" rotWithShape="1">
          <a:gsLst>
            <a:gs pos="0">
              <a:schemeClr val="accent1">
                <a:lumMod val="76000"/>
                <a:lumOff val="24000"/>
                <a:alpha val="50000"/>
              </a:schemeClr>
            </a:gs>
            <a:gs pos="100000">
              <a:srgbClr val="F4D6F8">
                <a:alpha val="5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29</xdr:col>
      <xdr:colOff>0</xdr:colOff>
      <xdr:row>7</xdr:row>
      <xdr:rowOff>0</xdr:rowOff>
    </xdr:from>
    <xdr:to>
      <xdr:col>41</xdr:col>
      <xdr:colOff>457200</xdr:colOff>
      <xdr:row>24</xdr:row>
      <xdr:rowOff>129499</xdr:rowOff>
    </xdr:to>
    <xdr:pic>
      <xdr:nvPicPr>
        <xdr:cNvPr id="23" name="Picture 22" hidden="1">
          <a:extLst>
            <a:ext uri="{FF2B5EF4-FFF2-40B4-BE49-F238E27FC236}">
              <a16:creationId xmlns:a16="http://schemas.microsoft.com/office/drawing/2014/main" id="{5F992FE9-90C6-9231-79AC-CD729C841E5F}"/>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7678400" y="1303867"/>
          <a:ext cx="7772400" cy="3296032"/>
        </a:xfrm>
        <a:prstGeom prst="rect">
          <a:avLst/>
        </a:prstGeom>
      </xdr:spPr>
    </xdr:pic>
    <xdr:clientData/>
  </xdr:twoCellAnchor>
  <xdr:twoCellAnchor>
    <xdr:from>
      <xdr:col>4</xdr:col>
      <xdr:colOff>8468</xdr:colOff>
      <xdr:row>6</xdr:row>
      <xdr:rowOff>16931</xdr:rowOff>
    </xdr:from>
    <xdr:to>
      <xdr:col>6</xdr:col>
      <xdr:colOff>110067</xdr:colOff>
      <xdr:row>9</xdr:row>
      <xdr:rowOff>50799</xdr:rowOff>
    </xdr:to>
    <xdr:sp macro="" textlink="'KPI''s'!B6">
      <xdr:nvSpPr>
        <xdr:cNvPr id="20" name="TextBox 19">
          <a:extLst>
            <a:ext uri="{FF2B5EF4-FFF2-40B4-BE49-F238E27FC236}">
              <a16:creationId xmlns:a16="http://schemas.microsoft.com/office/drawing/2014/main" id="{48BEE20D-0F7F-5899-C1A5-FDF60E84DB63}"/>
            </a:ext>
          </a:extLst>
        </xdr:cNvPr>
        <xdr:cNvSpPr txBox="1"/>
      </xdr:nvSpPr>
      <xdr:spPr>
        <a:xfrm>
          <a:off x="2446868" y="1134531"/>
          <a:ext cx="1320799" cy="5926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584AB7A-E514-4990-A1F9-3176D9DBDC9E}" type="TxLink">
            <a:rPr lang="en-US" sz="2800" b="0" i="0" u="none" strike="noStrike">
              <a:solidFill>
                <a:srgbClr val="002060"/>
              </a:solidFill>
              <a:latin typeface="Calibri"/>
              <a:ea typeface="Calibri"/>
              <a:cs typeface="Calibri"/>
            </a:rPr>
            <a:pPr/>
            <a:t>$1.92M</a:t>
          </a:fld>
          <a:endParaRPr lang="en-US" sz="2800" b="0">
            <a:solidFill>
              <a:srgbClr val="002060"/>
            </a:solidFill>
          </a:endParaRPr>
        </a:p>
      </xdr:txBody>
    </xdr:sp>
    <xdr:clientData/>
  </xdr:twoCellAnchor>
  <xdr:twoCellAnchor>
    <xdr:from>
      <xdr:col>4</xdr:col>
      <xdr:colOff>270932</xdr:colOff>
      <xdr:row>3</xdr:row>
      <xdr:rowOff>143931</xdr:rowOff>
    </xdr:from>
    <xdr:to>
      <xdr:col>6</xdr:col>
      <xdr:colOff>601133</xdr:colOff>
      <xdr:row>5</xdr:row>
      <xdr:rowOff>169334</xdr:rowOff>
    </xdr:to>
    <xdr:sp macro="" textlink="'KPI''s'!B3">
      <xdr:nvSpPr>
        <xdr:cNvPr id="34" name="TextBox 33">
          <a:extLst>
            <a:ext uri="{FF2B5EF4-FFF2-40B4-BE49-F238E27FC236}">
              <a16:creationId xmlns:a16="http://schemas.microsoft.com/office/drawing/2014/main" id="{AAE68191-A046-40D4-9EEE-56DDADE54AB6}"/>
            </a:ext>
          </a:extLst>
        </xdr:cNvPr>
        <xdr:cNvSpPr txBox="1"/>
      </xdr:nvSpPr>
      <xdr:spPr>
        <a:xfrm>
          <a:off x="2709332" y="702731"/>
          <a:ext cx="1549401" cy="3979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3A43D7D-CEAC-4A65-BED3-4DCD77AF1710}" type="TxLink">
            <a:rPr lang="en-US" sz="2400" b="0" i="0" u="none" strike="noStrike">
              <a:solidFill>
                <a:srgbClr val="002060"/>
              </a:solidFill>
              <a:latin typeface="Calibri"/>
              <a:ea typeface="Calibri"/>
              <a:cs typeface="Calibri"/>
            </a:rPr>
            <a:pPr algn="ctr"/>
            <a:t>Total Sales</a:t>
          </a:fld>
          <a:endParaRPr lang="en-US" sz="2400">
            <a:solidFill>
              <a:srgbClr val="002060"/>
            </a:solidFill>
          </a:endParaRPr>
        </a:p>
      </xdr:txBody>
    </xdr:sp>
    <xdr:clientData/>
  </xdr:twoCellAnchor>
  <xdr:twoCellAnchor>
    <xdr:from>
      <xdr:col>8</xdr:col>
      <xdr:colOff>33866</xdr:colOff>
      <xdr:row>3</xdr:row>
      <xdr:rowOff>93132</xdr:rowOff>
    </xdr:from>
    <xdr:to>
      <xdr:col>10</xdr:col>
      <xdr:colOff>423334</xdr:colOff>
      <xdr:row>5</xdr:row>
      <xdr:rowOff>118535</xdr:rowOff>
    </xdr:to>
    <xdr:sp macro="" textlink="'KPI''s'!D3">
      <xdr:nvSpPr>
        <xdr:cNvPr id="12" name="TextBox 11">
          <a:extLst>
            <a:ext uri="{FF2B5EF4-FFF2-40B4-BE49-F238E27FC236}">
              <a16:creationId xmlns:a16="http://schemas.microsoft.com/office/drawing/2014/main" id="{32470858-DFDD-4523-BD82-C278071EEABC}"/>
            </a:ext>
          </a:extLst>
        </xdr:cNvPr>
        <xdr:cNvSpPr txBox="1"/>
      </xdr:nvSpPr>
      <xdr:spPr>
        <a:xfrm>
          <a:off x="4910666" y="651932"/>
          <a:ext cx="1608668" cy="3979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4621AE6-B861-4654-8A92-1F05F0108FFC}" type="TxLink">
            <a:rPr lang="en-US" sz="2400" b="0" i="0" u="none" strike="noStrike">
              <a:solidFill>
                <a:srgbClr val="002060"/>
              </a:solidFill>
              <a:latin typeface="Calibri"/>
              <a:ea typeface="Calibri"/>
              <a:cs typeface="Calibri"/>
            </a:rPr>
            <a:pPr marL="0" indent="0" algn="ctr"/>
            <a:t>Total Profit</a:t>
          </a:fld>
          <a:endParaRPr lang="en-US" sz="2400" b="0" i="0" u="none" strike="noStrike">
            <a:solidFill>
              <a:srgbClr val="002060"/>
            </a:solidFill>
            <a:latin typeface="Calibri"/>
            <a:ea typeface="Calibri"/>
            <a:cs typeface="Calibri"/>
          </a:endParaRPr>
        </a:p>
      </xdr:txBody>
    </xdr:sp>
    <xdr:clientData/>
  </xdr:twoCellAnchor>
  <xdr:twoCellAnchor>
    <xdr:from>
      <xdr:col>7</xdr:col>
      <xdr:colOff>365218</xdr:colOff>
      <xdr:row>5</xdr:row>
      <xdr:rowOff>138853</xdr:rowOff>
    </xdr:from>
    <xdr:to>
      <xdr:col>10</xdr:col>
      <xdr:colOff>84667</xdr:colOff>
      <xdr:row>8</xdr:row>
      <xdr:rowOff>110067</xdr:rowOff>
    </xdr:to>
    <xdr:sp macro="" textlink="'KPI''s'!D6">
      <xdr:nvSpPr>
        <xdr:cNvPr id="35" name="TextBox 34">
          <a:extLst>
            <a:ext uri="{FF2B5EF4-FFF2-40B4-BE49-F238E27FC236}">
              <a16:creationId xmlns:a16="http://schemas.microsoft.com/office/drawing/2014/main" id="{A26624C3-3A2B-4597-A105-ADA646AD6FF8}"/>
            </a:ext>
          </a:extLst>
        </xdr:cNvPr>
        <xdr:cNvSpPr txBox="1"/>
      </xdr:nvSpPr>
      <xdr:spPr>
        <a:xfrm>
          <a:off x="4632418" y="1070186"/>
          <a:ext cx="1548249" cy="5300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2DFC6D97-ECB9-4FBD-8D16-35AC3A0EC270}" type="TxLink">
            <a:rPr lang="en-US" sz="2800" b="0" i="0" u="none" strike="noStrike">
              <a:solidFill>
                <a:srgbClr val="002060"/>
              </a:solidFill>
              <a:latin typeface="Calibri"/>
              <a:ea typeface="Calibri"/>
              <a:cs typeface="Calibri"/>
            </a:rPr>
            <a:pPr marL="0" indent="0"/>
            <a:t>$224.08K</a:t>
          </a:fld>
          <a:endParaRPr lang="en-US" sz="2800" b="0" i="0" u="none" strike="noStrike">
            <a:solidFill>
              <a:srgbClr val="002060"/>
            </a:solidFill>
            <a:latin typeface="Calibri"/>
            <a:ea typeface="Calibri"/>
            <a:cs typeface="Calibri"/>
          </a:endParaRPr>
        </a:p>
      </xdr:txBody>
    </xdr:sp>
    <xdr:clientData/>
  </xdr:twoCellAnchor>
  <xdr:twoCellAnchor>
    <xdr:from>
      <xdr:col>11</xdr:col>
      <xdr:colOff>177800</xdr:colOff>
      <xdr:row>3</xdr:row>
      <xdr:rowOff>126997</xdr:rowOff>
    </xdr:from>
    <xdr:to>
      <xdr:col>14</xdr:col>
      <xdr:colOff>448733</xdr:colOff>
      <xdr:row>5</xdr:row>
      <xdr:rowOff>152400</xdr:rowOff>
    </xdr:to>
    <xdr:sp macro="" textlink="'KPI''s'!H3">
      <xdr:nvSpPr>
        <xdr:cNvPr id="36" name="TextBox 35">
          <a:extLst>
            <a:ext uri="{FF2B5EF4-FFF2-40B4-BE49-F238E27FC236}">
              <a16:creationId xmlns:a16="http://schemas.microsoft.com/office/drawing/2014/main" id="{DB56AD0D-5BD7-419F-90AB-C6092CA43822}"/>
            </a:ext>
          </a:extLst>
        </xdr:cNvPr>
        <xdr:cNvSpPr txBox="1"/>
      </xdr:nvSpPr>
      <xdr:spPr>
        <a:xfrm>
          <a:off x="6883400" y="685797"/>
          <a:ext cx="2099733" cy="3979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90730CB5-FD12-445B-8FAA-46E59286EC1F}" type="TxLink">
            <a:rPr lang="en-US" sz="1800" b="0" i="0" u="none" strike="noStrike">
              <a:solidFill>
                <a:srgbClr val="002060"/>
              </a:solidFill>
              <a:latin typeface="Calibri"/>
              <a:ea typeface="Calibri"/>
              <a:cs typeface="Calibri"/>
            </a:rPr>
            <a:pPr marL="0" indent="0" algn="ctr"/>
            <a:t>Average of Discount</a:t>
          </a:fld>
          <a:endParaRPr lang="en-US" sz="1800" b="0" i="0" u="none" strike="noStrike">
            <a:solidFill>
              <a:srgbClr val="002060"/>
            </a:solidFill>
            <a:latin typeface="Calibri"/>
            <a:ea typeface="Calibri"/>
            <a:cs typeface="Calibri"/>
          </a:endParaRPr>
        </a:p>
      </xdr:txBody>
    </xdr:sp>
    <xdr:clientData/>
  </xdr:twoCellAnchor>
  <xdr:twoCellAnchor>
    <xdr:from>
      <xdr:col>11</xdr:col>
      <xdr:colOff>281534</xdr:colOff>
      <xdr:row>5</xdr:row>
      <xdr:rowOff>121920</xdr:rowOff>
    </xdr:from>
    <xdr:to>
      <xdr:col>13</xdr:col>
      <xdr:colOff>414868</xdr:colOff>
      <xdr:row>8</xdr:row>
      <xdr:rowOff>155788</xdr:rowOff>
    </xdr:to>
    <xdr:sp macro="" textlink="'KPI''s'!H6">
      <xdr:nvSpPr>
        <xdr:cNvPr id="37" name="TextBox 36">
          <a:extLst>
            <a:ext uri="{FF2B5EF4-FFF2-40B4-BE49-F238E27FC236}">
              <a16:creationId xmlns:a16="http://schemas.microsoft.com/office/drawing/2014/main" id="{71F6EA9E-57A0-4113-8BCD-3D55BCCD9DE0}"/>
            </a:ext>
          </a:extLst>
        </xdr:cNvPr>
        <xdr:cNvSpPr txBox="1"/>
      </xdr:nvSpPr>
      <xdr:spPr>
        <a:xfrm>
          <a:off x="6987134" y="1053253"/>
          <a:ext cx="1352534" cy="5926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82DCF462-10F5-4B44-B8C4-5E0D30D56315}" type="TxLink">
            <a:rPr lang="en-US" sz="3200" b="0" i="0" u="none" strike="noStrike">
              <a:solidFill>
                <a:srgbClr val="002060"/>
              </a:solidFill>
              <a:latin typeface="Calibri"/>
              <a:ea typeface="Calibri"/>
              <a:cs typeface="Calibri"/>
            </a:rPr>
            <a:pPr marL="0" indent="0"/>
            <a:t>4.90%</a:t>
          </a:fld>
          <a:endParaRPr lang="en-US" sz="3200" b="0" i="0" u="none" strike="noStrike">
            <a:solidFill>
              <a:srgbClr val="002060"/>
            </a:solidFill>
            <a:latin typeface="Calibri"/>
            <a:ea typeface="Calibri"/>
            <a:cs typeface="Calibri"/>
          </a:endParaRPr>
        </a:p>
      </xdr:txBody>
    </xdr:sp>
    <xdr:clientData/>
  </xdr:twoCellAnchor>
  <xdr:twoCellAnchor>
    <xdr:from>
      <xdr:col>15</xdr:col>
      <xdr:colOff>76202</xdr:colOff>
      <xdr:row>3</xdr:row>
      <xdr:rowOff>93132</xdr:rowOff>
    </xdr:from>
    <xdr:to>
      <xdr:col>18</xdr:col>
      <xdr:colOff>76200</xdr:colOff>
      <xdr:row>5</xdr:row>
      <xdr:rowOff>118535</xdr:rowOff>
    </xdr:to>
    <xdr:sp macro="" textlink="'KPI''s'!F3">
      <xdr:nvSpPr>
        <xdr:cNvPr id="38" name="TextBox 37">
          <a:extLst>
            <a:ext uri="{FF2B5EF4-FFF2-40B4-BE49-F238E27FC236}">
              <a16:creationId xmlns:a16="http://schemas.microsoft.com/office/drawing/2014/main" id="{5E384932-119D-44B4-BC93-FDBDF411ED45}"/>
            </a:ext>
          </a:extLst>
        </xdr:cNvPr>
        <xdr:cNvSpPr txBox="1"/>
      </xdr:nvSpPr>
      <xdr:spPr>
        <a:xfrm>
          <a:off x="9220202" y="651932"/>
          <a:ext cx="1828798" cy="3979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07B5B59F-0B6D-48F1-B0FC-EECD41B5EBF6}" type="TxLink">
            <a:rPr lang="en-US" sz="2400" b="0" i="0" u="none" strike="noStrike">
              <a:solidFill>
                <a:srgbClr val="002060"/>
              </a:solidFill>
              <a:latin typeface="Calibri"/>
              <a:ea typeface="Calibri"/>
              <a:cs typeface="Calibri"/>
            </a:rPr>
            <a:pPr marL="0" indent="0" algn="ctr"/>
            <a:t>Total Orders</a:t>
          </a:fld>
          <a:endParaRPr lang="en-US" sz="2400" b="0" i="0" u="none" strike="noStrike">
            <a:solidFill>
              <a:srgbClr val="002060"/>
            </a:solidFill>
            <a:latin typeface="Calibri"/>
            <a:ea typeface="Calibri"/>
            <a:cs typeface="Calibri"/>
          </a:endParaRPr>
        </a:p>
      </xdr:txBody>
    </xdr:sp>
    <xdr:clientData/>
  </xdr:twoCellAnchor>
  <xdr:twoCellAnchor>
    <xdr:from>
      <xdr:col>15</xdr:col>
      <xdr:colOff>10600</xdr:colOff>
      <xdr:row>5</xdr:row>
      <xdr:rowOff>127001</xdr:rowOff>
    </xdr:from>
    <xdr:to>
      <xdr:col>16</xdr:col>
      <xdr:colOff>457200</xdr:colOff>
      <xdr:row>8</xdr:row>
      <xdr:rowOff>62655</xdr:rowOff>
    </xdr:to>
    <xdr:sp macro="" textlink="'KPI''s'!F6">
      <xdr:nvSpPr>
        <xdr:cNvPr id="39" name="TextBox 38">
          <a:extLst>
            <a:ext uri="{FF2B5EF4-FFF2-40B4-BE49-F238E27FC236}">
              <a16:creationId xmlns:a16="http://schemas.microsoft.com/office/drawing/2014/main" id="{6F9FD2C0-6CC3-4382-974A-EF2FF9272D64}"/>
            </a:ext>
          </a:extLst>
        </xdr:cNvPr>
        <xdr:cNvSpPr txBox="1"/>
      </xdr:nvSpPr>
      <xdr:spPr>
        <a:xfrm>
          <a:off x="9154600" y="1058334"/>
          <a:ext cx="1056200" cy="494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53EB057D-AAFB-476F-AE1A-91F49AC8D8BF}" type="TxLink">
            <a:rPr lang="en-US" sz="3200" b="0" i="0" u="none" strike="noStrike">
              <a:solidFill>
                <a:srgbClr val="002060"/>
              </a:solidFill>
              <a:latin typeface="Calibri"/>
              <a:ea typeface="Calibri"/>
              <a:cs typeface="Calibri"/>
            </a:rPr>
            <a:pPr marL="0" indent="0"/>
            <a:t>1952</a:t>
          </a:fld>
          <a:endParaRPr lang="en-US" sz="3200" b="0" i="0" u="none" strike="noStrike">
            <a:solidFill>
              <a:srgbClr val="002060"/>
            </a:solidFill>
            <a:latin typeface="Calibri"/>
            <a:ea typeface="Calibri"/>
            <a:cs typeface="Calibri"/>
          </a:endParaRPr>
        </a:p>
      </xdr:txBody>
    </xdr:sp>
    <xdr:clientData/>
  </xdr:twoCellAnchor>
  <xdr:twoCellAnchor>
    <xdr:from>
      <xdr:col>18</xdr:col>
      <xdr:colOff>313267</xdr:colOff>
      <xdr:row>3</xdr:row>
      <xdr:rowOff>16934</xdr:rowOff>
    </xdr:from>
    <xdr:to>
      <xdr:col>21</xdr:col>
      <xdr:colOff>567267</xdr:colOff>
      <xdr:row>6</xdr:row>
      <xdr:rowOff>135466</xdr:rowOff>
    </xdr:to>
    <xdr:sp macro="" textlink="'KPI''s'!J3">
      <xdr:nvSpPr>
        <xdr:cNvPr id="40" name="TextBox 39">
          <a:extLst>
            <a:ext uri="{FF2B5EF4-FFF2-40B4-BE49-F238E27FC236}">
              <a16:creationId xmlns:a16="http://schemas.microsoft.com/office/drawing/2014/main" id="{0643FF0E-B62C-49DF-97FF-E2136B531BFE}"/>
            </a:ext>
          </a:extLst>
        </xdr:cNvPr>
        <xdr:cNvSpPr txBox="1"/>
      </xdr:nvSpPr>
      <xdr:spPr>
        <a:xfrm>
          <a:off x="11286067" y="575734"/>
          <a:ext cx="2082800" cy="6773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39B9378-EE17-4E1A-9ACA-6E4B77E9607D}" type="TxLink">
            <a:rPr lang="en-US" sz="1800" b="0" i="0" u="none" strike="noStrike">
              <a:solidFill>
                <a:srgbClr val="002060"/>
              </a:solidFill>
              <a:latin typeface="Calibri"/>
              <a:ea typeface="Calibri"/>
              <a:cs typeface="Calibri"/>
            </a:rPr>
            <a:pPr marL="0" indent="0" algn="ctr"/>
            <a:t>Over All Avg. Unit Price</a:t>
          </a:fld>
          <a:endParaRPr lang="en-US" sz="1800" b="0" i="0" u="none" strike="noStrike">
            <a:solidFill>
              <a:srgbClr val="002060"/>
            </a:solidFill>
            <a:latin typeface="Calibri"/>
            <a:ea typeface="Calibri"/>
            <a:cs typeface="Calibri"/>
          </a:endParaRPr>
        </a:p>
      </xdr:txBody>
    </xdr:sp>
    <xdr:clientData/>
  </xdr:twoCellAnchor>
  <xdr:twoCellAnchor>
    <xdr:from>
      <xdr:col>21</xdr:col>
      <xdr:colOff>541866</xdr:colOff>
      <xdr:row>3</xdr:row>
      <xdr:rowOff>59263</xdr:rowOff>
    </xdr:from>
    <xdr:to>
      <xdr:col>25</xdr:col>
      <xdr:colOff>431800</xdr:colOff>
      <xdr:row>6</xdr:row>
      <xdr:rowOff>118533</xdr:rowOff>
    </xdr:to>
    <xdr:sp macro="" textlink="'KPI''s'!L3">
      <xdr:nvSpPr>
        <xdr:cNvPr id="41" name="TextBox 40">
          <a:extLst>
            <a:ext uri="{FF2B5EF4-FFF2-40B4-BE49-F238E27FC236}">
              <a16:creationId xmlns:a16="http://schemas.microsoft.com/office/drawing/2014/main" id="{946A2DBF-D8E7-4ADB-B673-002D324825B9}"/>
            </a:ext>
          </a:extLst>
        </xdr:cNvPr>
        <xdr:cNvSpPr txBox="1"/>
      </xdr:nvSpPr>
      <xdr:spPr>
        <a:xfrm>
          <a:off x="13343466" y="618063"/>
          <a:ext cx="2328334" cy="6180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FC27152-30F2-44C9-BD0D-1A522864A282}" type="TxLink">
            <a:rPr lang="en-US" sz="1600" b="0" i="0" u="none" strike="noStrike">
              <a:solidFill>
                <a:srgbClr val="002060"/>
              </a:solidFill>
              <a:latin typeface="Calibri"/>
              <a:ea typeface="Calibri"/>
              <a:cs typeface="Calibri"/>
            </a:rPr>
            <a:pPr marL="0" indent="0" algn="ctr"/>
            <a:t>Ovear All Quantity Ordered</a:t>
          </a:fld>
          <a:endParaRPr lang="en-US" sz="1600" b="0" i="0" u="none" strike="noStrike">
            <a:solidFill>
              <a:srgbClr val="002060"/>
            </a:solidFill>
            <a:latin typeface="Calibri"/>
            <a:ea typeface="Calibri"/>
            <a:cs typeface="Calibri"/>
          </a:endParaRPr>
        </a:p>
      </xdr:txBody>
    </xdr:sp>
    <xdr:clientData/>
  </xdr:twoCellAnchor>
  <xdr:twoCellAnchor>
    <xdr:from>
      <xdr:col>22</xdr:col>
      <xdr:colOff>205334</xdr:colOff>
      <xdr:row>5</xdr:row>
      <xdr:rowOff>127001</xdr:rowOff>
    </xdr:from>
    <xdr:to>
      <xdr:col>24</xdr:col>
      <xdr:colOff>42334</xdr:colOff>
      <xdr:row>8</xdr:row>
      <xdr:rowOff>62655</xdr:rowOff>
    </xdr:to>
    <xdr:sp macro="" textlink="'KPI''s'!L6">
      <xdr:nvSpPr>
        <xdr:cNvPr id="42" name="TextBox 41">
          <a:extLst>
            <a:ext uri="{FF2B5EF4-FFF2-40B4-BE49-F238E27FC236}">
              <a16:creationId xmlns:a16="http://schemas.microsoft.com/office/drawing/2014/main" id="{2818ACDC-33BE-40C5-999D-B3BBA15BF3EC}"/>
            </a:ext>
          </a:extLst>
        </xdr:cNvPr>
        <xdr:cNvSpPr txBox="1"/>
      </xdr:nvSpPr>
      <xdr:spPr>
        <a:xfrm>
          <a:off x="13616534" y="1058334"/>
          <a:ext cx="1056200" cy="494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CA1AAA01-6C44-4DAD-A888-5E8706BCE2BB}" type="TxLink">
            <a:rPr lang="en-US" sz="3200" b="0" i="0" u="none" strike="noStrike">
              <a:solidFill>
                <a:srgbClr val="002060"/>
              </a:solidFill>
              <a:latin typeface="Calibri"/>
              <a:ea typeface="Calibri"/>
              <a:cs typeface="Calibri"/>
            </a:rPr>
            <a:pPr marL="0" indent="0"/>
            <a:t>25268</a:t>
          </a:fld>
          <a:endParaRPr lang="en-US" sz="3200" b="0" i="0" u="none" strike="noStrike">
            <a:solidFill>
              <a:srgbClr val="002060"/>
            </a:solidFill>
            <a:latin typeface="Calibri"/>
            <a:ea typeface="Calibri"/>
            <a:cs typeface="Calibri"/>
          </a:endParaRPr>
        </a:p>
      </xdr:txBody>
    </xdr:sp>
    <xdr:clientData/>
  </xdr:twoCellAnchor>
  <xdr:twoCellAnchor>
    <xdr:from>
      <xdr:col>18</xdr:col>
      <xdr:colOff>383133</xdr:colOff>
      <xdr:row>5</xdr:row>
      <xdr:rowOff>169335</xdr:rowOff>
    </xdr:from>
    <xdr:to>
      <xdr:col>20</xdr:col>
      <xdr:colOff>575734</xdr:colOff>
      <xdr:row>8</xdr:row>
      <xdr:rowOff>104989</xdr:rowOff>
    </xdr:to>
    <xdr:sp macro="" textlink="'KPI''s'!J6">
      <xdr:nvSpPr>
        <xdr:cNvPr id="43" name="TextBox 42">
          <a:extLst>
            <a:ext uri="{FF2B5EF4-FFF2-40B4-BE49-F238E27FC236}">
              <a16:creationId xmlns:a16="http://schemas.microsoft.com/office/drawing/2014/main" id="{8DB4BF92-1627-49B7-A6E4-631ECDB62ABC}"/>
            </a:ext>
          </a:extLst>
        </xdr:cNvPr>
        <xdr:cNvSpPr txBox="1"/>
      </xdr:nvSpPr>
      <xdr:spPr>
        <a:xfrm>
          <a:off x="11355933" y="1100668"/>
          <a:ext cx="1411801" cy="494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156EE476-4EDD-4F38-BA24-F445DA73B8FF}" type="TxLink">
            <a:rPr lang="en-US" sz="2800" b="0" i="0" u="none" strike="noStrike">
              <a:solidFill>
                <a:srgbClr val="002060"/>
              </a:solidFill>
              <a:latin typeface="Calibri"/>
              <a:ea typeface="Calibri"/>
              <a:cs typeface="Calibri"/>
            </a:rPr>
            <a:pPr marL="0" indent="0"/>
            <a:t>$109.08</a:t>
          </a:fld>
          <a:endParaRPr lang="en-US" sz="2800" b="0" i="0" u="none" strike="noStrike">
            <a:solidFill>
              <a:srgbClr val="002060"/>
            </a:solidFill>
            <a:latin typeface="Calibri"/>
            <a:ea typeface="Calibri"/>
            <a:cs typeface="Calibri"/>
          </a:endParaRPr>
        </a:p>
      </xdr:txBody>
    </xdr:sp>
    <xdr:clientData/>
  </xdr:twoCellAnchor>
  <xdr:twoCellAnchor editAs="oneCell">
    <xdr:from>
      <xdr:col>6</xdr:col>
      <xdr:colOff>143933</xdr:colOff>
      <xdr:row>6</xdr:row>
      <xdr:rowOff>16936</xdr:rowOff>
    </xdr:from>
    <xdr:to>
      <xdr:col>7</xdr:col>
      <xdr:colOff>100786</xdr:colOff>
      <xdr:row>9</xdr:row>
      <xdr:rowOff>24589</xdr:rowOff>
    </xdr:to>
    <xdr:pic>
      <xdr:nvPicPr>
        <xdr:cNvPr id="60" name="Picture 59">
          <a:extLst>
            <a:ext uri="{FF2B5EF4-FFF2-40B4-BE49-F238E27FC236}">
              <a16:creationId xmlns:a16="http://schemas.microsoft.com/office/drawing/2014/main" id="{046CC23B-08A2-3C4A-EA22-7282845C2A0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801533" y="1134536"/>
          <a:ext cx="566453" cy="566453"/>
        </a:xfrm>
        <a:prstGeom prst="rect">
          <a:avLst/>
        </a:prstGeom>
      </xdr:spPr>
    </xdr:pic>
    <xdr:clientData/>
  </xdr:twoCellAnchor>
  <xdr:twoCellAnchor editAs="oneCell">
    <xdr:from>
      <xdr:col>10</xdr:col>
      <xdr:colOff>24585</xdr:colOff>
      <xdr:row>6</xdr:row>
      <xdr:rowOff>7655</xdr:rowOff>
    </xdr:from>
    <xdr:to>
      <xdr:col>10</xdr:col>
      <xdr:colOff>558799</xdr:colOff>
      <xdr:row>8</xdr:row>
      <xdr:rowOff>169336</xdr:rowOff>
    </xdr:to>
    <xdr:pic>
      <xdr:nvPicPr>
        <xdr:cNvPr id="62" name="Picture 61">
          <a:extLst>
            <a:ext uri="{FF2B5EF4-FFF2-40B4-BE49-F238E27FC236}">
              <a16:creationId xmlns:a16="http://schemas.microsoft.com/office/drawing/2014/main" id="{D85D7245-6958-BDD2-A74D-7B5F680A1403}"/>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120585" y="1125255"/>
          <a:ext cx="534214" cy="534214"/>
        </a:xfrm>
        <a:prstGeom prst="rect">
          <a:avLst/>
        </a:prstGeom>
      </xdr:spPr>
    </xdr:pic>
    <xdr:clientData/>
  </xdr:twoCellAnchor>
  <xdr:twoCellAnchor editAs="oneCell">
    <xdr:from>
      <xdr:col>13</xdr:col>
      <xdr:colOff>338666</xdr:colOff>
      <xdr:row>6</xdr:row>
      <xdr:rowOff>25399</xdr:rowOff>
    </xdr:from>
    <xdr:to>
      <xdr:col>14</xdr:col>
      <xdr:colOff>244720</xdr:colOff>
      <xdr:row>8</xdr:row>
      <xdr:rowOff>168520</xdr:rowOff>
    </xdr:to>
    <xdr:pic>
      <xdr:nvPicPr>
        <xdr:cNvPr id="64" name="Picture 63">
          <a:extLst>
            <a:ext uri="{FF2B5EF4-FFF2-40B4-BE49-F238E27FC236}">
              <a16:creationId xmlns:a16="http://schemas.microsoft.com/office/drawing/2014/main" id="{961CCE9A-F07F-BDE7-C154-E7A256121F2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8263466" y="1142999"/>
          <a:ext cx="515654" cy="515654"/>
        </a:xfrm>
        <a:prstGeom prst="rect">
          <a:avLst/>
        </a:prstGeom>
      </xdr:spPr>
    </xdr:pic>
    <xdr:clientData/>
  </xdr:twoCellAnchor>
  <xdr:twoCellAnchor editAs="oneCell">
    <xdr:from>
      <xdr:col>17</xdr:col>
      <xdr:colOff>24586</xdr:colOff>
      <xdr:row>5</xdr:row>
      <xdr:rowOff>101600</xdr:rowOff>
    </xdr:from>
    <xdr:to>
      <xdr:col>18</xdr:col>
      <xdr:colOff>33053</xdr:colOff>
      <xdr:row>8</xdr:row>
      <xdr:rowOff>160867</xdr:rowOff>
    </xdr:to>
    <xdr:pic>
      <xdr:nvPicPr>
        <xdr:cNvPr id="66" name="Picture 65">
          <a:extLst>
            <a:ext uri="{FF2B5EF4-FFF2-40B4-BE49-F238E27FC236}">
              <a16:creationId xmlns:a16="http://schemas.microsoft.com/office/drawing/2014/main" id="{6061892C-1396-AA61-D3F6-C989E7A0BF9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387786" y="1032933"/>
          <a:ext cx="618067" cy="618067"/>
        </a:xfrm>
        <a:prstGeom prst="rect">
          <a:avLst/>
        </a:prstGeom>
      </xdr:spPr>
    </xdr:pic>
    <xdr:clientData/>
  </xdr:twoCellAnchor>
  <xdr:twoCellAnchor editAs="oneCell">
    <xdr:from>
      <xdr:col>20</xdr:col>
      <xdr:colOff>558800</xdr:colOff>
      <xdr:row>5</xdr:row>
      <xdr:rowOff>143935</xdr:rowOff>
    </xdr:from>
    <xdr:to>
      <xdr:col>21</xdr:col>
      <xdr:colOff>516466</xdr:colOff>
      <xdr:row>8</xdr:row>
      <xdr:rowOff>152401</xdr:rowOff>
    </xdr:to>
    <xdr:pic>
      <xdr:nvPicPr>
        <xdr:cNvPr id="68" name="Picture 67">
          <a:extLst>
            <a:ext uri="{FF2B5EF4-FFF2-40B4-BE49-F238E27FC236}">
              <a16:creationId xmlns:a16="http://schemas.microsoft.com/office/drawing/2014/main" id="{EDD7DF19-332F-1989-DE0B-73F71C8DEC2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2750800" y="1075268"/>
          <a:ext cx="567266" cy="567266"/>
        </a:xfrm>
        <a:prstGeom prst="rect">
          <a:avLst/>
        </a:prstGeom>
      </xdr:spPr>
    </xdr:pic>
    <xdr:clientData/>
  </xdr:twoCellAnchor>
  <xdr:twoCellAnchor editAs="oneCell">
    <xdr:from>
      <xdr:col>24</xdr:col>
      <xdr:colOff>270121</xdr:colOff>
      <xdr:row>5</xdr:row>
      <xdr:rowOff>101602</xdr:rowOff>
    </xdr:from>
    <xdr:to>
      <xdr:col>25</xdr:col>
      <xdr:colOff>261653</xdr:colOff>
      <xdr:row>8</xdr:row>
      <xdr:rowOff>143934</xdr:rowOff>
    </xdr:to>
    <xdr:pic>
      <xdr:nvPicPr>
        <xdr:cNvPr id="70" name="Picture 69">
          <a:extLst>
            <a:ext uri="{FF2B5EF4-FFF2-40B4-BE49-F238E27FC236}">
              <a16:creationId xmlns:a16="http://schemas.microsoft.com/office/drawing/2014/main" id="{E52D328A-0B0A-ACD2-B2EA-A5394C9DB3AB}"/>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900521" y="1032935"/>
          <a:ext cx="601132" cy="601132"/>
        </a:xfrm>
        <a:prstGeom prst="rect">
          <a:avLst/>
        </a:prstGeom>
      </xdr:spPr>
    </xdr:pic>
    <xdr:clientData/>
  </xdr:twoCellAnchor>
  <xdr:twoCellAnchor>
    <xdr:from>
      <xdr:col>19</xdr:col>
      <xdr:colOff>322295</xdr:colOff>
      <xdr:row>24</xdr:row>
      <xdr:rowOff>165206</xdr:rowOff>
    </xdr:from>
    <xdr:to>
      <xdr:col>25</xdr:col>
      <xdr:colOff>322295</xdr:colOff>
      <xdr:row>38</xdr:row>
      <xdr:rowOff>73766</xdr:rowOff>
    </xdr:to>
    <xdr:grpSp>
      <xdr:nvGrpSpPr>
        <xdr:cNvPr id="48" name="Group 47">
          <a:extLst>
            <a:ext uri="{FF2B5EF4-FFF2-40B4-BE49-F238E27FC236}">
              <a16:creationId xmlns:a16="http://schemas.microsoft.com/office/drawing/2014/main" id="{278B61AA-D967-D05A-6703-F97C1A7544EE}"/>
            </a:ext>
          </a:extLst>
        </xdr:cNvPr>
        <xdr:cNvGrpSpPr/>
      </xdr:nvGrpSpPr>
      <xdr:grpSpPr>
        <a:xfrm>
          <a:off x="11904695" y="4635606"/>
          <a:ext cx="3657600" cy="2516293"/>
          <a:chOff x="11896229" y="4610206"/>
          <a:chExt cx="3657600" cy="2516293"/>
        </a:xfrm>
      </xdr:grpSpPr>
      <xdr:sp macro="" textlink="">
        <xdr:nvSpPr>
          <xdr:cNvPr id="29" name="Rectangle: Rounded Corners 28">
            <a:extLst>
              <a:ext uri="{FF2B5EF4-FFF2-40B4-BE49-F238E27FC236}">
                <a16:creationId xmlns:a16="http://schemas.microsoft.com/office/drawing/2014/main" id="{A6F44CC1-17CC-471C-A6E1-60AA63F19825}"/>
              </a:ext>
            </a:extLst>
          </xdr:cNvPr>
          <xdr:cNvSpPr/>
        </xdr:nvSpPr>
        <xdr:spPr>
          <a:xfrm>
            <a:off x="11896229" y="4610206"/>
            <a:ext cx="3657600" cy="2516293"/>
          </a:xfrm>
          <a:prstGeom prst="roundRect">
            <a:avLst>
              <a:gd name="adj" fmla="val 8879"/>
            </a:avLst>
          </a:prstGeom>
          <a:gradFill flip="none" rotWithShape="1">
            <a:gsLst>
              <a:gs pos="0">
                <a:schemeClr val="accent1">
                  <a:lumMod val="100000"/>
                  <a:alpha val="20000"/>
                </a:schemeClr>
              </a:gs>
              <a:gs pos="100000">
                <a:srgbClr val="F4D6F8">
                  <a:alpha val="2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45" name="Chart 1">
            <a:extLst>
              <a:ext uri="{FF2B5EF4-FFF2-40B4-BE49-F238E27FC236}">
                <a16:creationId xmlns:a16="http://schemas.microsoft.com/office/drawing/2014/main" id="{94DEEC21-D7B2-1FEC-7225-750B5D4A8D96}"/>
              </a:ext>
            </a:extLst>
          </xdr:cNvPr>
          <xdr:cNvGraphicFramePr/>
        </xdr:nvGraphicFramePr>
        <xdr:xfrm>
          <a:off x="11896229" y="4611052"/>
          <a:ext cx="3657600" cy="2514600"/>
        </xdr:xfrm>
        <a:graphic>
          <a:graphicData uri="http://schemas.openxmlformats.org/drawingml/2006/chart">
            <c:chart xmlns:c="http://schemas.openxmlformats.org/drawingml/2006/chart" xmlns:r="http://schemas.openxmlformats.org/officeDocument/2006/relationships" r:id="rId13"/>
          </a:graphicData>
        </a:graphic>
      </xdr:graphicFrame>
    </xdr:grpSp>
    <xdr:clientData/>
  </xdr:twoCellAnchor>
  <xdr:twoCellAnchor>
    <xdr:from>
      <xdr:col>19</xdr:col>
      <xdr:colOff>312488</xdr:colOff>
      <xdr:row>10</xdr:row>
      <xdr:rowOff>73622</xdr:rowOff>
    </xdr:from>
    <xdr:to>
      <xdr:col>25</xdr:col>
      <xdr:colOff>312488</xdr:colOff>
      <xdr:row>23</xdr:row>
      <xdr:rowOff>166756</xdr:rowOff>
    </xdr:to>
    <xdr:grpSp>
      <xdr:nvGrpSpPr>
        <xdr:cNvPr id="49" name="Group 48">
          <a:extLst>
            <a:ext uri="{FF2B5EF4-FFF2-40B4-BE49-F238E27FC236}">
              <a16:creationId xmlns:a16="http://schemas.microsoft.com/office/drawing/2014/main" id="{56EE6B50-D1D2-000E-99D1-3FD39DE06974}"/>
            </a:ext>
          </a:extLst>
        </xdr:cNvPr>
        <xdr:cNvGrpSpPr/>
      </xdr:nvGrpSpPr>
      <xdr:grpSpPr>
        <a:xfrm>
          <a:off x="11894888" y="1936289"/>
          <a:ext cx="3657600" cy="2514600"/>
          <a:chOff x="11683220" y="1927822"/>
          <a:chExt cx="3657600" cy="2514600"/>
        </a:xfrm>
      </xdr:grpSpPr>
      <xdr:sp macro="" textlink="">
        <xdr:nvSpPr>
          <xdr:cNvPr id="50" name="Rectangle: Rounded Corners 49">
            <a:extLst>
              <a:ext uri="{FF2B5EF4-FFF2-40B4-BE49-F238E27FC236}">
                <a16:creationId xmlns:a16="http://schemas.microsoft.com/office/drawing/2014/main" id="{7DBC4406-273E-9DAA-7D83-1F38F061D048}"/>
              </a:ext>
            </a:extLst>
          </xdr:cNvPr>
          <xdr:cNvSpPr/>
        </xdr:nvSpPr>
        <xdr:spPr>
          <a:xfrm>
            <a:off x="11683220" y="1928669"/>
            <a:ext cx="3657600" cy="2512906"/>
          </a:xfrm>
          <a:prstGeom prst="roundRect">
            <a:avLst>
              <a:gd name="adj" fmla="val 8879"/>
            </a:avLst>
          </a:prstGeom>
          <a:gradFill flip="none" rotWithShape="1">
            <a:gsLst>
              <a:gs pos="0">
                <a:schemeClr val="accent1">
                  <a:lumMod val="100000"/>
                  <a:alpha val="20000"/>
                </a:schemeClr>
              </a:gs>
              <a:gs pos="100000">
                <a:srgbClr val="F4D6F8">
                  <a:alpha val="20000"/>
                </a:srgbClr>
              </a:gs>
            </a:gsLst>
            <a:lin ang="5400000" scaled="1"/>
            <a:tileRect/>
          </a:gradFill>
          <a:ln w="19050">
            <a:gradFill flip="none" rotWithShape="1">
              <a:gsLst>
                <a:gs pos="5000">
                  <a:srgbClr val="E18CEC">
                    <a:lumMod val="89000"/>
                  </a:srgbClr>
                </a:gs>
                <a:gs pos="10000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graphicFrame macro="">
        <xdr:nvGraphicFramePr>
          <xdr:cNvPr id="51" name="Chart 2">
            <a:extLst>
              <a:ext uri="{FF2B5EF4-FFF2-40B4-BE49-F238E27FC236}">
                <a16:creationId xmlns:a16="http://schemas.microsoft.com/office/drawing/2014/main" id="{ECA4EF84-F172-3B85-A82E-E3ED9AAD284A}"/>
              </a:ext>
            </a:extLst>
          </xdr:cNvPr>
          <xdr:cNvGraphicFramePr/>
        </xdr:nvGraphicFramePr>
        <xdr:xfrm>
          <a:off x="11683220" y="1927822"/>
          <a:ext cx="3657600" cy="2514600"/>
        </xdr:xfrm>
        <a:graphic>
          <a:graphicData uri="http://schemas.openxmlformats.org/drawingml/2006/chart">
            <c:chart xmlns:c="http://schemas.openxmlformats.org/drawingml/2006/chart" xmlns:r="http://schemas.openxmlformats.org/officeDocument/2006/relationships" r:id="rId14"/>
          </a:graphicData>
        </a:graphic>
      </xdr:graphicFrame>
    </xdr:grpSp>
    <xdr:clientData/>
  </xdr:twoCellAnchor>
  <xdr:twoCellAnchor>
    <xdr:from>
      <xdr:col>4</xdr:col>
      <xdr:colOff>84667</xdr:colOff>
      <xdr:row>19</xdr:row>
      <xdr:rowOff>110066</xdr:rowOff>
    </xdr:from>
    <xdr:to>
      <xdr:col>5</xdr:col>
      <xdr:colOff>406400</xdr:colOff>
      <xdr:row>21</xdr:row>
      <xdr:rowOff>0</xdr:rowOff>
    </xdr:to>
    <xdr:sp macro="" textlink="">
      <xdr:nvSpPr>
        <xdr:cNvPr id="52" name="TextBox 51">
          <a:extLst>
            <a:ext uri="{FF2B5EF4-FFF2-40B4-BE49-F238E27FC236}">
              <a16:creationId xmlns:a16="http://schemas.microsoft.com/office/drawing/2014/main" id="{214D4552-4A85-6798-3408-940446D9BACF}"/>
            </a:ext>
          </a:extLst>
        </xdr:cNvPr>
        <xdr:cNvSpPr txBox="1"/>
      </xdr:nvSpPr>
      <xdr:spPr>
        <a:xfrm>
          <a:off x="2523067" y="3649133"/>
          <a:ext cx="931333" cy="2624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002060"/>
              </a:solidFill>
            </a:rPr>
            <a:t>Regular Air</a:t>
          </a:r>
        </a:p>
      </xdr:txBody>
    </xdr:sp>
    <xdr:clientData/>
  </xdr:twoCellAnchor>
  <xdr:twoCellAnchor>
    <xdr:from>
      <xdr:col>7</xdr:col>
      <xdr:colOff>592665</xdr:colOff>
      <xdr:row>16</xdr:row>
      <xdr:rowOff>8466</xdr:rowOff>
    </xdr:from>
    <xdr:to>
      <xdr:col>9</xdr:col>
      <xdr:colOff>499533</xdr:colOff>
      <xdr:row>17</xdr:row>
      <xdr:rowOff>127000</xdr:rowOff>
    </xdr:to>
    <xdr:sp macro="" textlink="">
      <xdr:nvSpPr>
        <xdr:cNvPr id="53" name="TextBox 52">
          <a:extLst>
            <a:ext uri="{FF2B5EF4-FFF2-40B4-BE49-F238E27FC236}">
              <a16:creationId xmlns:a16="http://schemas.microsoft.com/office/drawing/2014/main" id="{7940493F-D4FC-448A-957D-C80EC1BEBAAD}"/>
            </a:ext>
          </a:extLst>
        </xdr:cNvPr>
        <xdr:cNvSpPr txBox="1"/>
      </xdr:nvSpPr>
      <xdr:spPr>
        <a:xfrm>
          <a:off x="4859865" y="2988733"/>
          <a:ext cx="1126068"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002060"/>
              </a:solidFill>
            </a:rPr>
            <a:t>Delivery Truck</a:t>
          </a:r>
        </a:p>
      </xdr:txBody>
    </xdr:sp>
    <xdr:clientData/>
  </xdr:twoCellAnchor>
  <xdr:twoCellAnchor>
    <xdr:from>
      <xdr:col>7</xdr:col>
      <xdr:colOff>237065</xdr:colOff>
      <xdr:row>13</xdr:row>
      <xdr:rowOff>59266</xdr:rowOff>
    </xdr:from>
    <xdr:to>
      <xdr:col>9</xdr:col>
      <xdr:colOff>143933</xdr:colOff>
      <xdr:row>14</xdr:row>
      <xdr:rowOff>177800</xdr:rowOff>
    </xdr:to>
    <xdr:sp macro="" textlink="">
      <xdr:nvSpPr>
        <xdr:cNvPr id="54" name="TextBox 53">
          <a:extLst>
            <a:ext uri="{FF2B5EF4-FFF2-40B4-BE49-F238E27FC236}">
              <a16:creationId xmlns:a16="http://schemas.microsoft.com/office/drawing/2014/main" id="{EE203727-42D6-4641-8C10-FEB7E780D935}"/>
            </a:ext>
          </a:extLst>
        </xdr:cNvPr>
        <xdr:cNvSpPr txBox="1"/>
      </xdr:nvSpPr>
      <xdr:spPr>
        <a:xfrm>
          <a:off x="4504265" y="2480733"/>
          <a:ext cx="1126068"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002060"/>
              </a:solidFill>
            </a:rPr>
            <a:t>Express Air</a:t>
          </a:r>
        </a:p>
      </xdr:txBody>
    </xdr:sp>
    <xdr:clientData/>
  </xdr:twoCellAnchor>
  <xdr:twoCellAnchor>
    <xdr:from>
      <xdr:col>23</xdr:col>
      <xdr:colOff>287087</xdr:colOff>
      <xdr:row>14</xdr:row>
      <xdr:rowOff>90558</xdr:rowOff>
    </xdr:from>
    <xdr:to>
      <xdr:col>24</xdr:col>
      <xdr:colOff>160866</xdr:colOff>
      <xdr:row>15</xdr:row>
      <xdr:rowOff>152401</xdr:rowOff>
    </xdr:to>
    <xdr:sp macro="" textlink="">
      <xdr:nvSpPr>
        <xdr:cNvPr id="55" name="TextBox 54">
          <a:extLst>
            <a:ext uri="{FF2B5EF4-FFF2-40B4-BE49-F238E27FC236}">
              <a16:creationId xmlns:a16="http://schemas.microsoft.com/office/drawing/2014/main" id="{EC50F489-FC74-4A44-8551-8BF36E4142CF}"/>
            </a:ext>
          </a:extLst>
        </xdr:cNvPr>
        <xdr:cNvSpPr txBox="1"/>
      </xdr:nvSpPr>
      <xdr:spPr>
        <a:xfrm>
          <a:off x="14307887" y="2698291"/>
          <a:ext cx="483379" cy="2481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002060"/>
              </a:solidFill>
            </a:rPr>
            <a:t>Sam</a:t>
          </a:r>
        </a:p>
      </xdr:txBody>
    </xdr:sp>
    <xdr:clientData/>
  </xdr:twoCellAnchor>
  <xdr:twoCellAnchor>
    <xdr:from>
      <xdr:col>20</xdr:col>
      <xdr:colOff>397155</xdr:colOff>
      <xdr:row>14</xdr:row>
      <xdr:rowOff>90557</xdr:rowOff>
    </xdr:from>
    <xdr:to>
      <xdr:col>21</xdr:col>
      <xdr:colOff>330200</xdr:colOff>
      <xdr:row>15</xdr:row>
      <xdr:rowOff>177800</xdr:rowOff>
    </xdr:to>
    <xdr:sp macro="" textlink="">
      <xdr:nvSpPr>
        <xdr:cNvPr id="56" name="TextBox 55">
          <a:extLst>
            <a:ext uri="{FF2B5EF4-FFF2-40B4-BE49-F238E27FC236}">
              <a16:creationId xmlns:a16="http://schemas.microsoft.com/office/drawing/2014/main" id="{6153B08A-5967-497C-B7ED-B238CF25D3C5}"/>
            </a:ext>
          </a:extLst>
        </xdr:cNvPr>
        <xdr:cNvSpPr txBox="1"/>
      </xdr:nvSpPr>
      <xdr:spPr>
        <a:xfrm>
          <a:off x="12589155" y="2698290"/>
          <a:ext cx="542645" cy="2735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002060"/>
              </a:solidFill>
            </a:rPr>
            <a:t>Chris</a:t>
          </a:r>
        </a:p>
      </xdr:txBody>
    </xdr:sp>
    <xdr:clientData/>
  </xdr:twoCellAnchor>
  <xdr:twoCellAnchor>
    <xdr:from>
      <xdr:col>20</xdr:col>
      <xdr:colOff>481821</xdr:colOff>
      <xdr:row>20</xdr:row>
      <xdr:rowOff>82090</xdr:rowOff>
    </xdr:from>
    <xdr:to>
      <xdr:col>21</xdr:col>
      <xdr:colOff>364067</xdr:colOff>
      <xdr:row>21</xdr:row>
      <xdr:rowOff>152400</xdr:rowOff>
    </xdr:to>
    <xdr:sp macro="" textlink="">
      <xdr:nvSpPr>
        <xdr:cNvPr id="57" name="TextBox 56">
          <a:extLst>
            <a:ext uri="{FF2B5EF4-FFF2-40B4-BE49-F238E27FC236}">
              <a16:creationId xmlns:a16="http://schemas.microsoft.com/office/drawing/2014/main" id="{8249F9B7-9D26-4A4F-9A6F-FB052DF2EFEB}"/>
            </a:ext>
          </a:extLst>
        </xdr:cNvPr>
        <xdr:cNvSpPr txBox="1"/>
      </xdr:nvSpPr>
      <xdr:spPr>
        <a:xfrm>
          <a:off x="12673821" y="3807423"/>
          <a:ext cx="491846" cy="2565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002060"/>
              </a:solidFill>
            </a:rPr>
            <a:t>Erin</a:t>
          </a:r>
        </a:p>
      </xdr:txBody>
    </xdr:sp>
    <xdr:clientData/>
  </xdr:twoCellAnchor>
  <xdr:twoCellAnchor>
    <xdr:from>
      <xdr:col>23</xdr:col>
      <xdr:colOff>320954</xdr:colOff>
      <xdr:row>20</xdr:row>
      <xdr:rowOff>82090</xdr:rowOff>
    </xdr:from>
    <xdr:to>
      <xdr:col>25</xdr:col>
      <xdr:colOff>33087</xdr:colOff>
      <xdr:row>21</xdr:row>
      <xdr:rowOff>158290</xdr:rowOff>
    </xdr:to>
    <xdr:sp macro="" textlink="">
      <xdr:nvSpPr>
        <xdr:cNvPr id="58" name="TextBox 57">
          <a:extLst>
            <a:ext uri="{FF2B5EF4-FFF2-40B4-BE49-F238E27FC236}">
              <a16:creationId xmlns:a16="http://schemas.microsoft.com/office/drawing/2014/main" id="{1F042EA7-9B00-4BA6-BC3C-BAC446413ADC}"/>
            </a:ext>
          </a:extLst>
        </xdr:cNvPr>
        <xdr:cNvSpPr txBox="1"/>
      </xdr:nvSpPr>
      <xdr:spPr>
        <a:xfrm>
          <a:off x="14341754" y="3807423"/>
          <a:ext cx="931333" cy="2624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002060"/>
              </a:solidFill>
            </a:rPr>
            <a:t>William</a:t>
          </a:r>
        </a:p>
      </xdr:txBody>
    </xdr:sp>
    <xdr:clientData/>
  </xdr:twoCellAnchor>
  <xdr:twoCellAnchor>
    <xdr:from>
      <xdr:col>21</xdr:col>
      <xdr:colOff>161429</xdr:colOff>
      <xdr:row>36</xdr:row>
      <xdr:rowOff>114407</xdr:rowOff>
    </xdr:from>
    <xdr:to>
      <xdr:col>22</xdr:col>
      <xdr:colOff>483162</xdr:colOff>
      <xdr:row>38</xdr:row>
      <xdr:rowOff>4341</xdr:rowOff>
    </xdr:to>
    <xdr:sp macro="" textlink="">
      <xdr:nvSpPr>
        <xdr:cNvPr id="59" name="TextBox 58">
          <a:extLst>
            <a:ext uri="{FF2B5EF4-FFF2-40B4-BE49-F238E27FC236}">
              <a16:creationId xmlns:a16="http://schemas.microsoft.com/office/drawing/2014/main" id="{E40980D7-127B-4AC6-836E-CD090910FA1C}"/>
            </a:ext>
          </a:extLst>
        </xdr:cNvPr>
        <xdr:cNvSpPr txBox="1"/>
      </xdr:nvSpPr>
      <xdr:spPr>
        <a:xfrm>
          <a:off x="12963029" y="6820007"/>
          <a:ext cx="931333" cy="2624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002060"/>
              </a:solidFill>
            </a:rPr>
            <a:t>Delivered</a:t>
          </a:r>
        </a:p>
      </xdr:txBody>
    </xdr:sp>
    <xdr:clientData/>
  </xdr:twoCellAnchor>
  <xdr:twoCellAnchor>
    <xdr:from>
      <xdr:col>22</xdr:col>
      <xdr:colOff>212230</xdr:colOff>
      <xdr:row>27</xdr:row>
      <xdr:rowOff>21273</xdr:rowOff>
    </xdr:from>
    <xdr:to>
      <xdr:col>23</xdr:col>
      <xdr:colOff>440268</xdr:colOff>
      <xdr:row>28</xdr:row>
      <xdr:rowOff>101600</xdr:rowOff>
    </xdr:to>
    <xdr:sp macro="" textlink="">
      <xdr:nvSpPr>
        <xdr:cNvPr id="61" name="TextBox 60">
          <a:extLst>
            <a:ext uri="{FF2B5EF4-FFF2-40B4-BE49-F238E27FC236}">
              <a16:creationId xmlns:a16="http://schemas.microsoft.com/office/drawing/2014/main" id="{4EA2240D-5418-4F7B-AA44-47622CF80C1F}"/>
            </a:ext>
          </a:extLst>
        </xdr:cNvPr>
        <xdr:cNvSpPr txBox="1"/>
      </xdr:nvSpPr>
      <xdr:spPr>
        <a:xfrm>
          <a:off x="13623430" y="5050473"/>
          <a:ext cx="837638" cy="2665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rgbClr val="002060"/>
              </a:solidFill>
            </a:rPr>
            <a:t>Returned</a:t>
          </a:r>
        </a:p>
      </xdr:txBody>
    </xdr:sp>
    <xdr:clientData/>
  </xdr:twoCellAnchor>
  <xdr:twoCellAnchor>
    <xdr:from>
      <xdr:col>0</xdr:col>
      <xdr:colOff>135467</xdr:colOff>
      <xdr:row>0</xdr:row>
      <xdr:rowOff>76200</xdr:rowOff>
    </xdr:from>
    <xdr:to>
      <xdr:col>25</xdr:col>
      <xdr:colOff>330200</xdr:colOff>
      <xdr:row>3</xdr:row>
      <xdr:rowOff>42333</xdr:rowOff>
    </xdr:to>
    <xdr:grpSp>
      <xdr:nvGrpSpPr>
        <xdr:cNvPr id="69" name="Group 68">
          <a:extLst>
            <a:ext uri="{FF2B5EF4-FFF2-40B4-BE49-F238E27FC236}">
              <a16:creationId xmlns:a16="http://schemas.microsoft.com/office/drawing/2014/main" id="{A98A0FC4-7F31-F62E-3D23-543FBEDED0A6}"/>
            </a:ext>
          </a:extLst>
        </xdr:cNvPr>
        <xdr:cNvGrpSpPr/>
      </xdr:nvGrpSpPr>
      <xdr:grpSpPr>
        <a:xfrm>
          <a:off x="135467" y="76200"/>
          <a:ext cx="15434733" cy="524933"/>
          <a:chOff x="3276598" y="76200"/>
          <a:chExt cx="9067801" cy="524933"/>
        </a:xfrm>
      </xdr:grpSpPr>
      <xdr:sp macro="" textlink="">
        <xdr:nvSpPr>
          <xdr:cNvPr id="65" name="Rectangle: Rounded Corners 64">
            <a:extLst>
              <a:ext uri="{FF2B5EF4-FFF2-40B4-BE49-F238E27FC236}">
                <a16:creationId xmlns:a16="http://schemas.microsoft.com/office/drawing/2014/main" id="{61182B6A-99D2-5753-287E-920C867757E7}"/>
              </a:ext>
            </a:extLst>
          </xdr:cNvPr>
          <xdr:cNvSpPr/>
        </xdr:nvSpPr>
        <xdr:spPr>
          <a:xfrm>
            <a:off x="3276598" y="76200"/>
            <a:ext cx="9067801" cy="524933"/>
          </a:xfrm>
          <a:prstGeom prst="roundRect">
            <a:avLst>
              <a:gd name="adj" fmla="val 50000"/>
            </a:avLst>
          </a:prstGeom>
          <a:gradFill flip="none" rotWithShape="1">
            <a:gsLst>
              <a:gs pos="0">
                <a:schemeClr val="accent1">
                  <a:lumMod val="100000"/>
                  <a:alpha val="20000"/>
                </a:schemeClr>
              </a:gs>
              <a:gs pos="100000">
                <a:srgbClr val="F4D6F8">
                  <a:alpha val="20000"/>
                </a:srgbClr>
              </a:gs>
            </a:gsLst>
            <a:lin ang="5400000" scaled="1"/>
            <a:tileRect/>
          </a:gradFill>
          <a:ln w="19050">
            <a:gradFill flip="none" rotWithShape="1">
              <a:gsLst>
                <a:gs pos="100000">
                  <a:srgbClr val="E18CEC">
                    <a:lumMod val="89000"/>
                  </a:srgbClr>
                </a:gs>
                <a:gs pos="0">
                  <a:srgbClr val="568BF3"/>
                </a:gs>
              </a:gsLst>
              <a:lin ang="18000000" scaled="0"/>
              <a:tileRect/>
            </a:gra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sp macro="" textlink="">
        <xdr:nvSpPr>
          <xdr:cNvPr id="67" name="TextBox 66">
            <a:extLst>
              <a:ext uri="{FF2B5EF4-FFF2-40B4-BE49-F238E27FC236}">
                <a16:creationId xmlns:a16="http://schemas.microsoft.com/office/drawing/2014/main" id="{117B60ED-7EE4-CA25-751D-CCCB16CA9722}"/>
              </a:ext>
            </a:extLst>
          </xdr:cNvPr>
          <xdr:cNvSpPr txBox="1"/>
        </xdr:nvSpPr>
        <xdr:spPr>
          <a:xfrm>
            <a:off x="5164665" y="143933"/>
            <a:ext cx="5291667" cy="3894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a:t>E-Commers Sales Dashboard</a:t>
            </a:r>
          </a:p>
        </xdr:txBody>
      </xdr:sp>
    </xdr:grpSp>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5882175928" createdVersion="5" refreshedVersion="8" minRefreshableVersion="3" recordCount="0" supportSubquery="1" supportAdvancedDrill="1" xr:uid="{319BBF4A-7A7A-4195-8094-608F47A20B6B}">
  <cacheSource type="external" connectionId="4"/>
  <cacheFields count="3">
    <cacheField name="[Measures].[Count of Order ID]" caption="Count of Order ID" numFmtId="0" hierarchy="35" level="32767"/>
    <cacheField name="[Orders1].[Users3.Manager].[Users3.Manager]" caption="Users3.Manager" numFmtId="0" hierarchy="27" level="1">
      <sharedItems count="4">
        <s v="Chris"/>
        <s v="Erin"/>
        <s v="Sam"/>
        <s v="William"/>
      </sharedItems>
    </cacheField>
    <cacheField name="[Orders1].[Ship Mode].[Ship Mode]" caption="Ship Mode" numFmtId="0" hierarchy="7"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fieldsUsage count="2">
        <fieldUsage x="-1"/>
        <fieldUsage x="2"/>
      </fieldsUsage>
    </cacheHierarchy>
    <cacheHierarchy uniqueName="[Orders1].[Customer Segment]" caption="Customer Segment" attribute="1" defaultMemberUniqueName="[Orders1].[Customer Segment].[All]" allUniqueName="[Orders1].[Customer Segment].[All]" dimensionUniqueName="[Orders1]" displayFolder="" count="0"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2" memberValueDatatype="130" unbalanced="0"/>
    <cacheHierarchy uniqueName="[Orders1].[Users3.Manager]" caption="Users3.Manager" attribute="1" defaultMemberUniqueName="[Orders1].[Users3.Manager].[All]" allUniqueName="[Orders1].[Users3.Manager].[All]" dimensionUniqueName="[Orders1]" displayFolder="" count="2" memberValueDatatype="130" unbalanced="0">
      <fieldsUsage count="2">
        <fieldUsage x="-1"/>
        <fieldUsage x="1"/>
      </fieldsUsage>
    </cacheHierarchy>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0" memberValueDatatype="130" unbalanced="0"/>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oneField="1">
      <fieldsUsage count="1">
        <fieldUsage x="0"/>
      </fieldsUsage>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58375694441" createdVersion="3" refreshedVersion="8" minRefreshableVersion="3" recordCount="0" supportSubquery="1" supportAdvancedDrill="1" xr:uid="{0FF6621D-7B39-4135-A56B-477115B0F5E2}">
  <cacheSource type="external" connectionId="4">
    <extLst>
      <ext xmlns:x14="http://schemas.microsoft.com/office/spreadsheetml/2009/9/main" uri="{F057638F-6D5F-4e77-A914-E7F072B9BCA8}">
        <x14:sourceConnection name="ThisWorkbookDataModel"/>
      </ext>
    </extLst>
  </cacheSource>
  <cacheFields count="0"/>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cacheHierarchy uniqueName="[Orders1].[Customer Segment]" caption="Customer Segment" attribute="1" defaultMemberUniqueName="[Orders1].[Customer Segment].[All]" allUniqueName="[Orders1].[Customer Segment].[All]" dimensionUniqueName="[Orders1]" displayFolder="" count="2"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637474665"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798726854" createdVersion="5" refreshedVersion="8" minRefreshableVersion="3" recordCount="0" supportSubquery="1" supportAdvancedDrill="1" xr:uid="{D29E9998-4180-48A4-9CAE-E3E93F215DAD}">
  <cacheSource type="external" connectionId="4">
    <extLst>
      <ext xmlns:x14="http://schemas.microsoft.com/office/spreadsheetml/2009/9/main" uri="{F057638F-6D5F-4e77-A914-E7F072B9BCA8}">
        <x14:sourceConnection name="ThisWorkbookDataModel"/>
      </ext>
    </extLst>
  </cacheSource>
  <cacheFields count="3">
    <cacheField name="[Orders1].[City].[City]" caption="City" numFmtId="0" hierarchy="17" level="1">
      <sharedItems count="10">
        <s v="Bangor"/>
        <s v="Cincinnati"/>
        <s v="Greenville"/>
        <s v="Harrison"/>
        <s v="Los Angeles"/>
        <s v="New City"/>
        <s v="Steubenville"/>
        <s v="Thornton"/>
        <s v="Washington"/>
        <s v="Woodburn"/>
      </sharedItems>
    </cacheField>
    <cacheField name="[Measures].[Sum of Profit]" caption="Sum of Profit" numFmtId="0" hierarchy="33"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cacheHierarchy uniqueName="[Orders1].[Customer Segment]" caption="Customer Segment" attribute="1" defaultMemberUniqueName="[Orders1].[Customer Segment].[All]" allUniqueName="[Orders1].[Customer Segment].[All]" dimensionUniqueName="[Orders1]" displayFolder="" count="2"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2" memberValueDatatype="130" unbalanced="0">
      <fieldsUsage count="2">
        <fieldUsage x="-1"/>
        <fieldUsage x="0"/>
      </fieldsUsage>
    </cacheHierarchy>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2"/>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oneField="1">
      <fieldsUsage count="1">
        <fieldUsage x="1"/>
      </fieldsUsage>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pivotCacheId="131555896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799652778" createdVersion="5" refreshedVersion="8" minRefreshableVersion="3" recordCount="0" supportSubquery="1" supportAdvancedDrill="1" xr:uid="{71569455-AE7A-47CD-A89E-0CD3A408B6A2}">
  <cacheSource type="external" connectionId="4">
    <extLst>
      <ext xmlns:x14="http://schemas.microsoft.com/office/spreadsheetml/2009/9/main" uri="{F057638F-6D5F-4e77-A914-E7F072B9BCA8}">
        <x14:sourceConnection name="ThisWorkbookDataModel"/>
      </ext>
    </extLst>
  </cacheSource>
  <cacheFields count="3">
    <cacheField name="[Orders1].[State or Province].[State or Province]" caption="State or Province" numFmtId="0" hierarchy="16" level="1">
      <sharedItems count="5">
        <s v="California"/>
        <s v="New York"/>
        <s v="Ohio"/>
        <s v="Oregon"/>
        <s v="Texas"/>
      </sharedItems>
    </cacheField>
    <cacheField name="[Measures].[Sum of Profit]" caption="Sum of Profit" numFmtId="0" hierarchy="33"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cacheHierarchy uniqueName="[Orders1].[Customer Segment]" caption="Customer Segment" attribute="1" defaultMemberUniqueName="[Orders1].[Customer Segment].[All]" allUniqueName="[Orders1].[Customer Segment].[All]" dimensionUniqueName="[Orders1]" displayFolder="" count="2"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2" memberValueDatatype="130" unbalanced="0">
      <fieldsUsage count="2">
        <fieldUsage x="-1"/>
        <fieldUsage x="0"/>
      </fieldsUsage>
    </cacheHierarchy>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2"/>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oneField="1">
      <fieldsUsage count="1">
        <fieldUsage x="1"/>
      </fieldsUsage>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pivotCacheId="71186944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0231478" createdVersion="5" refreshedVersion="8" minRefreshableVersion="3" recordCount="0" supportSubquery="1" supportAdvancedDrill="1" xr:uid="{FCC8EBAF-0645-4599-9F42-71BB289238D5}">
  <cacheSource type="external" connectionId="4">
    <extLst>
      <ext xmlns:x14="http://schemas.microsoft.com/office/spreadsheetml/2009/9/main" uri="{F057638F-6D5F-4e77-A914-E7F072B9BCA8}">
        <x14:sourceConnection name="ThisWorkbookDataModel"/>
      </ext>
    </extLst>
  </cacheSource>
  <cacheFields count="3">
    <cacheField name="[Orders1].[Product Sub-Category].[Product Sub-Category]" caption="Product Sub-Category" numFmtId="0" hierarchy="10" level="1">
      <sharedItems count="3">
        <s v="Rubber Bands"/>
        <s v="Scissors, Rulers and Trimmers"/>
        <s v="Tables"/>
      </sharedItems>
    </cacheField>
    <cacheField name="[Measures].[Sum of Profit]" caption="Sum of Profit" numFmtId="0" hierarchy="33"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cacheHierarchy uniqueName="[Orders1].[Customer Segment]" caption="Customer Segment" attribute="1" defaultMemberUniqueName="[Orders1].[Customer Segment].[All]" allUniqueName="[Orders1].[Customer Segment].[All]" dimensionUniqueName="[Orders1]" displayFolder="" count="2"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2" memberValueDatatype="130" unbalanced="0">
      <fieldsUsage count="2">
        <fieldUsage x="-1"/>
        <fieldUsage x="0"/>
      </fieldsUsage>
    </cacheHierarchy>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2"/>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oneField="1">
      <fieldsUsage count="1">
        <fieldUsage x="1"/>
      </fieldsUsage>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pivotCacheId="48226528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0578701" createdVersion="5" refreshedVersion="8" minRefreshableVersion="3" recordCount="0" supportSubquery="1" supportAdvancedDrill="1" xr:uid="{F07D3101-4662-451E-B404-BEA750ECD9AA}">
  <cacheSource type="external" connectionId="4">
    <extLst>
      <ext xmlns:x14="http://schemas.microsoft.com/office/spreadsheetml/2009/9/main" uri="{F057638F-6D5F-4e77-A914-E7F072B9BCA8}">
        <x14:sourceConnection name="ThisWorkbookDataModel"/>
      </ext>
    </extLst>
  </cacheSource>
  <cacheFields count="3">
    <cacheField name="[Orders1].[Ship Mode].[Ship Mode]" caption="Ship Mode" numFmtId="0" hierarchy="7" level="1">
      <sharedItems count="3">
        <s v="Delivery Truck"/>
        <s v="Express Air"/>
        <s v="Regular Air"/>
      </sharedItems>
    </cacheField>
    <cacheField name="[Measures].[Count of Order ID]" caption="Count of Order ID" numFmtId="0" hierarchy="35"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fieldsUsage count="2">
        <fieldUsage x="-1"/>
        <fieldUsage x="0"/>
      </fieldsUsage>
    </cacheHierarchy>
    <cacheHierarchy uniqueName="[Orders1].[Customer Segment]" caption="Customer Segment" attribute="1" defaultMemberUniqueName="[Orders1].[Customer Segment].[All]" allUniqueName="[Orders1].[Customer Segment].[All]" dimensionUniqueName="[Orders1]" displayFolder="" count="2"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2"/>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oneField="1">
      <fieldsUsage count="1">
        <fieldUsage x="1"/>
      </fieldsUsage>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pivotCacheId="111902644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0810186" createdVersion="5" refreshedVersion="8" minRefreshableVersion="3" recordCount="0" supportSubquery="1" supportAdvancedDrill="1" xr:uid="{3D142E25-21AF-4F12-BC88-71D9E34824C6}">
  <cacheSource type="external" connectionId="4"/>
  <cacheFields count="2">
    <cacheField name="[Measures].[Sum of Sales]" caption="Sum of Sales" numFmtId="0" hierarchy="36"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0" memberValueDatatype="130" unbalanced="0"/>
    <cacheHierarchy uniqueName="[Orders1].[Customer Segment]" caption="Customer Segment" attribute="1" defaultMemberUniqueName="[Orders1].[Customer Segment].[All]" allUniqueName="[Orders1].[Customer Segment].[All]" dimensionUniqueName="[Orders1]" displayFolder="" count="0" memberValueDatatype="130" unbalanced="0"/>
    <cacheHierarchy uniqueName="[Orders1].[Product Category]" caption="Product Category" attribute="1" defaultMemberUniqueName="[Orders1].[Product Category].[All]" allUniqueName="[Orders1].[Product Category].[All]" dimensionUniqueName="[Orders1]" displayFolder="" count="0"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1"/>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oneField="1">
      <fieldsUsage count="1">
        <fieldUsage x="0"/>
      </fieldsUsage>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0925925" createdVersion="5" refreshedVersion="8" minRefreshableVersion="3" recordCount="0" supportSubquery="1" supportAdvancedDrill="1" xr:uid="{0B94EDEB-F26B-4ADF-8A9D-D66CDA51F0BA}">
  <cacheSource type="external" connectionId="4"/>
  <cacheFields count="2">
    <cacheField name="[Measures].[Sum of Profit]" caption="Sum of Profit" numFmtId="0" hierarchy="33"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0" memberValueDatatype="130" unbalanced="0"/>
    <cacheHierarchy uniqueName="[Orders1].[Customer Segment]" caption="Customer Segment" attribute="1" defaultMemberUniqueName="[Orders1].[Customer Segment].[All]" allUniqueName="[Orders1].[Customer Segment].[All]" dimensionUniqueName="[Orders1]" displayFolder="" count="0" memberValueDatatype="130" unbalanced="0"/>
    <cacheHierarchy uniqueName="[Orders1].[Product Category]" caption="Product Category" attribute="1" defaultMemberUniqueName="[Orders1].[Product Category].[All]" allUniqueName="[Orders1].[Product Category].[All]" dimensionUniqueName="[Orders1]" displayFolder="" count="0"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1"/>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oneField="1">
      <fieldsUsage count="1">
        <fieldUsage x="0"/>
      </fieldsUsage>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1388887" createdVersion="5" refreshedVersion="8" minRefreshableVersion="3" recordCount="0" supportSubquery="1" supportAdvancedDrill="1" xr:uid="{8A16665F-66C5-46AA-A0FE-FA83AF81DAED}">
  <cacheSource type="external" connectionId="4"/>
  <cacheFields count="2">
    <cacheField name="[Measures].[Count of Order ID]" caption="Count of Order ID" numFmtId="0" hierarchy="35"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0" memberValueDatatype="130" unbalanced="0"/>
    <cacheHierarchy uniqueName="[Orders1].[Customer Segment]" caption="Customer Segment" attribute="1" defaultMemberUniqueName="[Orders1].[Customer Segment].[All]" allUniqueName="[Orders1].[Customer Segment].[All]" dimensionUniqueName="[Orders1]" displayFolder="" count="0" memberValueDatatype="130" unbalanced="0"/>
    <cacheHierarchy uniqueName="[Orders1].[Product Category]" caption="Product Category" attribute="1" defaultMemberUniqueName="[Orders1].[Product Category].[All]" allUniqueName="[Orders1].[Product Category].[All]" dimensionUniqueName="[Orders1]" displayFolder="" count="0"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1"/>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oneField="1">
      <fieldsUsage count="1">
        <fieldUsage x="0"/>
      </fieldsUsage>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1851848" createdVersion="5" refreshedVersion="8" minRefreshableVersion="3" recordCount="0" supportSubquery="1" supportAdvancedDrill="1" xr:uid="{0DB964C4-1EC3-43BD-B814-F39F36BB3810}">
  <cacheSource type="external" connectionId="4"/>
  <cacheFields count="3">
    <cacheField name="[Orders1].[Order status].[Order status]" caption="Order status" numFmtId="0" hierarchy="26" level="1">
      <sharedItems count="2">
        <s v="Delivered"/>
        <s v="Returned"/>
      </sharedItems>
    </cacheField>
    <cacheField name="[Measures].[Count of Order ID]" caption="Count of Order ID" numFmtId="0" hierarchy="35"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cacheHierarchy uniqueName="[Orders1].[Customer Segment]" caption="Customer Segment" attribute="1" defaultMemberUniqueName="[Orders1].[Customer Segment].[All]" allUniqueName="[Orders1].[Customer Segment].[All]" dimensionUniqueName="[Orders1]" displayFolder="" count="0"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2" memberValueDatatype="130" unbalanced="0">
      <fieldsUsage count="2">
        <fieldUsage x="-1"/>
        <fieldUsage x="0"/>
      </fieldsUsage>
    </cacheHierarchy>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2"/>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oneField="1">
      <fieldsUsage count="1">
        <fieldUsage x="1"/>
      </fieldsUsage>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2314818" createdVersion="5" refreshedVersion="8" minRefreshableVersion="3" recordCount="0" supportSubquery="1" supportAdvancedDrill="1" xr:uid="{711E90DD-FB0F-4AFF-9886-DF8148BB5077}">
  <cacheSource type="external" connectionId="4"/>
  <cacheFields count="2">
    <cacheField name="[Measures].[Average of Discount]" caption="Average of Discount" numFmtId="0" hierarchy="44"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cacheHierarchy uniqueName="[Orders1].[Customer Segment]" caption="Customer Segment" attribute="1" defaultMemberUniqueName="[Orders1].[Customer Segment].[All]" allUniqueName="[Orders1].[Customer Segment].[All]" dimensionUniqueName="[Orders1]" displayFolder="" count="2"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1"/>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oneField="1">
      <fieldsUsage count="1">
        <fieldUsage x="0"/>
      </fieldsUsage>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2546295" createdVersion="5" refreshedVersion="8" minRefreshableVersion="3" recordCount="0" supportSubquery="1" supportAdvancedDrill="1" xr:uid="{7F16DC22-4F04-4CA7-9AAB-BE03CE497BDF}">
  <cacheSource type="external" connectionId="4"/>
  <cacheFields count="2">
    <cacheField name="[Measures].[Sum of Quantity ordered new]" caption="Sum of Quantity ordered new" numFmtId="0" hierarchy="45"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cacheHierarchy uniqueName="[Orders1].[Customer Segment]" caption="Customer Segment" attribute="1" defaultMemberUniqueName="[Orders1].[Customer Segment].[All]" allUniqueName="[Orders1].[Customer Segment].[All]" dimensionUniqueName="[Orders1]" displayFolder="" count="2"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1"/>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oneField="1">
      <fieldsUsage count="1">
        <fieldUsage x="0"/>
      </fieldsUsage>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3240741" createdVersion="5" refreshedVersion="8" minRefreshableVersion="3" recordCount="0" supportSubquery="1" supportAdvancedDrill="1" xr:uid="{E0A0C528-E532-45AD-A14B-D993CE4C0B31}">
  <cacheSource type="external" connectionId="4"/>
  <cacheFields count="4">
    <cacheField name="[Measures].[Count of Order ID]" caption="Count of Order ID" numFmtId="0" hierarchy="35" level="32767"/>
    <cacheField name="[Orders1].[Users3.Manager].[Users3.Manager]" caption="Users3.Manager" numFmtId="0" hierarchy="27" level="1">
      <sharedItems count="4">
        <s v="Chris"/>
        <s v="Erin"/>
        <s v="Sam"/>
        <s v="William"/>
      </sharedItems>
    </cacheField>
    <cacheField name="[Orders1].[Ship Mode].[Ship Mode]" caption="Ship Mode" numFmtId="0" hierarchy="7" level="1">
      <sharedItems count="3">
        <s v="Delivery Truck"/>
        <s v="Express Air"/>
        <s v="Regular Air"/>
      </sharedItems>
    </cacheField>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fieldsUsage count="2">
        <fieldUsage x="-1"/>
        <fieldUsage x="2"/>
      </fieldsUsage>
    </cacheHierarchy>
    <cacheHierarchy uniqueName="[Orders1].[Customer Segment]" caption="Customer Segment" attribute="1" defaultMemberUniqueName="[Orders1].[Customer Segment].[All]" allUniqueName="[Orders1].[Customer Segment].[All]" dimensionUniqueName="[Orders1]" displayFolder="" count="2"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2" memberValueDatatype="130" unbalanced="0"/>
    <cacheHierarchy uniqueName="[Orders1].[Users3.Manager]" caption="Users3.Manager" attribute="1" defaultMemberUniqueName="[Orders1].[Users3.Manager].[All]" allUniqueName="[Orders1].[Users3.Manager].[All]" dimensionUniqueName="[Orders1]" displayFolder="" count="2" memberValueDatatype="130" unbalanced="0">
      <fieldsUsage count="2">
        <fieldUsage x="-1"/>
        <fieldUsage x="1"/>
      </fieldsUsage>
    </cacheHierarchy>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3"/>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oneField="1">
      <fieldsUsage count="1">
        <fieldUsage x="0"/>
      </fieldsUsage>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YALA SAI KUMAR" refreshedDate="45700.496803472219" createdVersion="5" refreshedVersion="8" minRefreshableVersion="3" recordCount="0" supportSubquery="1" supportAdvancedDrill="1" xr:uid="{68CAEA88-00D3-4A6E-AA1C-7CAD9A338CF3}">
  <cacheSource type="external" connectionId="4"/>
  <cacheFields count="2">
    <cacheField name="[Measures].[Average of Unit Price]" caption="Average of Unit Price" numFmtId="0" hierarchy="42" level="32767"/>
    <cacheField name="[Users3].[Manager].[Manager]" caption="Manager" numFmtId="0" hierarchy="31" level="1">
      <sharedItems containsSemiMixedTypes="0" containsNonDate="0" containsString="0"/>
    </cacheField>
  </cacheFields>
  <cacheHierarchies count="50">
    <cacheHierarchy uniqueName="[Orders1].[Row ID]" caption="Row ID" attribute="1" defaultMemberUniqueName="[Orders1].[Row ID].[All]" allUniqueName="[Orders1].[Row ID].[All]" dimensionUniqueName="[Orders1]" displayFolder="" count="0" memberValueDatatype="20" unbalanced="0"/>
    <cacheHierarchy uniqueName="[Orders1].[Order Priority]" caption="Order Priority" attribute="1" defaultMemberUniqueName="[Orders1].[Order Priority].[All]" allUniqueName="[Orders1].[Order Priority].[All]" dimensionUniqueName="[Orders1]" displayFolder="" count="0" memberValueDatatype="130" unbalanced="0"/>
    <cacheHierarchy uniqueName="[Orders1].[Discount]" caption="Discount" attribute="1" defaultMemberUniqueName="[Orders1].[Discount].[All]" allUniqueName="[Orders1].[Discount].[All]" dimensionUniqueName="[Orders1]" displayFolder="" count="0" memberValueDatatype="5" unbalanced="0"/>
    <cacheHierarchy uniqueName="[Orders1].[Unit Price]" caption="Unit Price" attribute="1" defaultMemberUniqueName="[Orders1].[Unit Price].[All]" allUniqueName="[Orders1].[Unit Price].[All]" dimensionUniqueName="[Orders1]" displayFolder="" count="0" memberValueDatatype="5" unbalanced="0"/>
    <cacheHierarchy uniqueName="[Orders1].[Shipping Cost]" caption="Shipping Cost" attribute="1" defaultMemberUniqueName="[Orders1].[Shipping Cost].[All]" allUniqueName="[Orders1].[Shipping Cost].[All]" dimensionUniqueName="[Orders1]" displayFolder="" count="0" memberValueDatatype="5" unbalanced="0"/>
    <cacheHierarchy uniqueName="[Orders1].[Customer ID]" caption="Customer ID" attribute="1" defaultMemberUniqueName="[Orders1].[Customer ID].[All]" allUniqueName="[Orders1].[Customer ID].[All]" dimensionUniqueName="[Orders1]" displayFolder="" count="0" memberValueDatatype="20" unbalanced="0"/>
    <cacheHierarchy uniqueName="[Orders1].[Customer Name]" caption="Customer Name" attribute="1" defaultMemberUniqueName="[Orders1].[Customer Name].[All]" allUniqueName="[Orders1].[Customer Name].[All]" dimensionUniqueName="[Orders1]" displayFolder="" count="0" memberValueDatatype="130" unbalanced="0"/>
    <cacheHierarchy uniqueName="[Orders1].[Ship Mode]" caption="Ship Mode" attribute="1" defaultMemberUniqueName="[Orders1].[Ship Mode].[All]" allUniqueName="[Orders1].[Ship Mode].[All]" dimensionUniqueName="[Orders1]" displayFolder="" count="2" memberValueDatatype="130" unbalanced="0"/>
    <cacheHierarchy uniqueName="[Orders1].[Customer Segment]" caption="Customer Segment" attribute="1" defaultMemberUniqueName="[Orders1].[Customer Segment].[All]" allUniqueName="[Orders1].[Customer Segment].[All]" dimensionUniqueName="[Orders1]" displayFolder="" count="0" memberValueDatatype="130" unbalanced="0"/>
    <cacheHierarchy uniqueName="[Orders1].[Product Category]" caption="Product Category" attribute="1" defaultMemberUniqueName="[Orders1].[Product Category].[All]" allUniqueName="[Orders1].[Product Category].[All]" dimensionUniqueName="[Orders1]" displayFolder="" count="2" memberValueDatatype="130" unbalanced="0"/>
    <cacheHierarchy uniqueName="[Orders1].[Product Sub-Category]" caption="Product Sub-Category" attribute="1" defaultMemberUniqueName="[Orders1].[Product Sub-Category].[All]" allUniqueName="[Orders1].[Product Sub-Category].[All]" dimensionUniqueName="[Orders1]" displayFolder="" count="0" memberValueDatatype="130" unbalanced="0"/>
    <cacheHierarchy uniqueName="[Orders1].[Product Container]" caption="Product Container" attribute="1" defaultMemberUniqueName="[Orders1].[Product Container].[All]" allUniqueName="[Orders1].[Product Container].[All]" dimensionUniqueName="[Orders1]" displayFolder="" count="0" memberValueDatatype="130" unbalanced="0"/>
    <cacheHierarchy uniqueName="[Orders1].[Product Name]" caption="Product Name" attribute="1" defaultMemberUniqueName="[Orders1].[Product Name].[All]" allUniqueName="[Orders1].[Product Name].[All]" dimensionUniqueName="[Orders1]" displayFolder="" count="0" memberValueDatatype="130" unbalanced="0"/>
    <cacheHierarchy uniqueName="[Orders1].[Product Base Margin]" caption="Product Base Margin" attribute="1" defaultMemberUniqueName="[Orders1].[Product Base Margin].[All]" allUniqueName="[Orders1].[Product Base Margin].[All]" dimensionUniqueName="[Orders1]" displayFolder="" count="0" memberValueDatatype="130" unbalanced="0"/>
    <cacheHierarchy uniqueName="[Orders1].[Country]" caption="Country" attribute="1" defaultMemberUniqueName="[Orders1].[Country].[All]" allUniqueName="[Orders1].[Country].[All]" dimensionUniqueName="[Orders1]" displayFolder="" count="0" memberValueDatatype="130" unbalanced="0"/>
    <cacheHierarchy uniqueName="[Orders1].[Region]" caption="Region" attribute="1" defaultMemberUniqueName="[Orders1].[Region].[All]" allUniqueName="[Orders1].[Region].[All]" dimensionUniqueName="[Orders1]" displayFolder="" count="0" memberValueDatatype="130" unbalanced="0"/>
    <cacheHierarchy uniqueName="[Orders1].[State or Province]" caption="State or Province" attribute="1" defaultMemberUniqueName="[Orders1].[State or Province].[All]" allUniqueName="[Orders1].[State or Province].[All]" dimensionUniqueName="[Orders1]" displayFolder="" count="0" memberValueDatatype="130" unbalanced="0"/>
    <cacheHierarchy uniqueName="[Orders1].[City]" caption="City" attribute="1" defaultMemberUniqueName="[Orders1].[City].[All]" allUniqueName="[Orders1].[City].[All]" dimensionUniqueName="[Orders1]" displayFolder="" count="0" memberValueDatatype="130" unbalanced="0"/>
    <cacheHierarchy uniqueName="[Orders1].[Postal Code]" caption="Postal Code" attribute="1" defaultMemberUniqueName="[Orders1].[Postal Code].[All]" allUniqueName="[Orders1].[Postal Code].[All]" dimensionUniqueName="[Orders1]" displayFolder="" count="0" memberValueDatatype="20" unbalanced="0"/>
    <cacheHierarchy uniqueName="[Orders1].[Order Date]" caption="Order Date" attribute="1" time="1" defaultMemberUniqueName="[Orders1].[Order Date].[All]" allUniqueName="[Orders1].[Order Date].[All]" dimensionUniqueName="[Orders1]" displayFolder="" count="0" memberValueDatatype="7" unbalanced="0"/>
    <cacheHierarchy uniqueName="[Orders1].[Ship Date]" caption="Ship Date" attribute="1" time="1" defaultMemberUniqueName="[Orders1].[Ship Date].[All]" allUniqueName="[Orders1].[Ship Date].[All]" dimensionUniqueName="[Orders1]" displayFolder="" count="0" memberValueDatatype="7" unbalanced="0"/>
    <cacheHierarchy uniqueName="[Orders1].[Profit]" caption="Profit" attribute="1" defaultMemberUniqueName="[Orders1].[Profit].[All]" allUniqueName="[Orders1].[Profit].[All]" dimensionUniqueName="[Orders1]" displayFolder="" count="0" memberValueDatatype="5" unbalanced="0"/>
    <cacheHierarchy uniqueName="[Orders1].[Quantity ordered new]" caption="Quantity ordered new" attribute="1" defaultMemberUniqueName="[Orders1].[Quantity ordered new].[All]" allUniqueName="[Orders1].[Quantity ordered new].[All]" dimensionUniqueName="[Orders1]" displayFolder="" count="0" memberValueDatatype="20" unbalanced="0"/>
    <cacheHierarchy uniqueName="[Orders1].[Sales]" caption="Sales" attribute="1" defaultMemberUniqueName="[Orders1].[Sales].[All]" allUniqueName="[Orders1].[Sales].[All]" dimensionUniqueName="[Orders1]" displayFolder="" count="0" memberValueDatatype="5" unbalanced="0"/>
    <cacheHierarchy uniqueName="[Orders1].[Order ID]" caption="Order ID" attribute="1" defaultMemberUniqueName="[Orders1].[Order ID].[All]" allUniqueName="[Orders1].[Order ID].[All]" dimensionUniqueName="[Orders1]" displayFolder="" count="0" memberValueDatatype="20" unbalanced="0"/>
    <cacheHierarchy uniqueName="[Orders1].[Returns2.Order ID]" caption="Returns2.Order ID" attribute="1" defaultMemberUniqueName="[Orders1].[Returns2.Order ID].[All]" allUniqueName="[Orders1].[Returns2.Order ID].[All]" dimensionUniqueName="[Orders1]" displayFolder="" count="0" memberValueDatatype="20" unbalanced="0"/>
    <cacheHierarchy uniqueName="[Orders1].[Order status]" caption="Order status" attribute="1" defaultMemberUniqueName="[Orders1].[Order status].[All]" allUniqueName="[Orders1].[Order status].[All]" dimensionUniqueName="[Orders1]" displayFolder="" count="0" memberValueDatatype="130" unbalanced="0"/>
    <cacheHierarchy uniqueName="[Orders1].[Users3.Manager]" caption="Users3.Manager" attribute="1" defaultMemberUniqueName="[Orders1].[Users3.Manager].[All]" allUniqueName="[Orders1].[Users3.Manager].[All]" dimensionUniqueName="[Orders1]" displayFolder="" count="0" memberValueDatatype="130" unbalanced="0"/>
    <cacheHierarchy uniqueName="[Returns2].[Order ID]" caption="Order ID" attribute="1" defaultMemberUniqueName="[Returns2].[Order ID].[All]" allUniqueName="[Returns2].[Order ID].[All]" dimensionUniqueName="[Returns2]" displayFolder="" count="0" memberValueDatatype="20" unbalanced="0"/>
    <cacheHierarchy uniqueName="[Returns2].[Status]" caption="Status" attribute="1" defaultMemberUniqueName="[Returns2].[Status].[All]" allUniqueName="[Returns2].[Status].[All]" dimensionUniqueName="[Returns2]" displayFolder="" count="0" memberValueDatatype="130" unbalanced="0"/>
    <cacheHierarchy uniqueName="[Users3].[Region]" caption="Region" attribute="1" defaultMemberUniqueName="[Users3].[Region].[All]" allUniqueName="[Users3].[Region].[All]" dimensionUniqueName="[Users3]" displayFolder="" count="0" memberValueDatatype="130" unbalanced="0"/>
    <cacheHierarchy uniqueName="[Users3].[Manager]" caption="Manager" attribute="1" defaultMemberUniqueName="[Users3].[Manager].[All]" allUniqueName="[Users3].[Manager].[All]" dimensionUniqueName="[Users3]" displayFolder="" count="2" memberValueDatatype="130" unbalanced="0">
      <fieldsUsage count="2">
        <fieldUsage x="-1"/>
        <fieldUsage x="1"/>
      </fieldsUsage>
    </cacheHierarchy>
    <cacheHierarchy uniqueName="[Measures].[Sum of Order ID]" caption="Sum of Order ID" measure="1" displayFolder="" measureGroup="Orders1" count="0">
      <extLst>
        <ext xmlns:x15="http://schemas.microsoft.com/office/spreadsheetml/2010/11/main" uri="{B97F6D7D-B522-45F9-BDA1-12C45D357490}">
          <x15:cacheHierarchy aggregatedColumn="24"/>
        </ext>
      </extLst>
    </cacheHierarchy>
    <cacheHierarchy uniqueName="[Measures].[Sum of Profit]" caption="Sum of Profit" measure="1" displayFolder="" measureGroup="Orders1" count="0">
      <extLst>
        <ext xmlns:x15="http://schemas.microsoft.com/office/spreadsheetml/2010/11/main" uri="{B97F6D7D-B522-45F9-BDA1-12C45D357490}">
          <x15:cacheHierarchy aggregatedColumn="21"/>
        </ext>
      </extLst>
    </cacheHierarchy>
    <cacheHierarchy uniqueName="[Measures].[Count of Region]" caption="Count of Region" measure="1" displayFolder="" measureGroup="Orders1" count="0">
      <extLst>
        <ext xmlns:x15="http://schemas.microsoft.com/office/spreadsheetml/2010/11/main" uri="{B97F6D7D-B522-45F9-BDA1-12C45D357490}">
          <x15:cacheHierarchy aggregatedColumn="15"/>
        </ext>
      </extLst>
    </cacheHierarchy>
    <cacheHierarchy uniqueName="[Measures].[Count of Order ID]" caption="Count of Order ID" measure="1" displayFolder="" measureGroup="Orders1" count="0">
      <extLst>
        <ext xmlns:x15="http://schemas.microsoft.com/office/spreadsheetml/2010/11/main" uri="{B97F6D7D-B522-45F9-BDA1-12C45D357490}">
          <x15:cacheHierarchy aggregatedColumn="24"/>
        </ext>
      </extLst>
    </cacheHierarchy>
    <cacheHierarchy uniqueName="[Measures].[Sum of Sales]" caption="Sum of Sales" measure="1" displayFolder="" measureGroup="Orders1" count="0">
      <extLst>
        <ext xmlns:x15="http://schemas.microsoft.com/office/spreadsheetml/2010/11/main" uri="{B97F6D7D-B522-45F9-BDA1-12C45D357490}">
          <x15:cacheHierarchy aggregatedColumn="23"/>
        </ext>
      </extLst>
    </cacheHierarchy>
    <cacheHierarchy uniqueName="[Measures].[Sum of Order ID 2]" caption="Sum of Order ID 2" measure="1" displayFolder="" measureGroup="Returns2" count="0">
      <extLst>
        <ext xmlns:x15="http://schemas.microsoft.com/office/spreadsheetml/2010/11/main" uri="{B97F6D7D-B522-45F9-BDA1-12C45D357490}">
          <x15:cacheHierarchy aggregatedColumn="28"/>
        </ext>
      </extLst>
    </cacheHierarchy>
    <cacheHierarchy uniqueName="[Measures].[Count of Order ID 2]" caption="Count of Order ID 2" measure="1" displayFolder="" measureGroup="Returns2" count="0">
      <extLst>
        <ext xmlns:x15="http://schemas.microsoft.com/office/spreadsheetml/2010/11/main" uri="{B97F6D7D-B522-45F9-BDA1-12C45D357490}">
          <x15:cacheHierarchy aggregatedColumn="28"/>
        </ext>
      </extLst>
    </cacheHierarchy>
    <cacheHierarchy uniqueName="[Measures].[Sum of Row ID]" caption="Sum of Row ID" measure="1" displayFolder="" measureGroup="Orders1" count="0">
      <extLst>
        <ext xmlns:x15="http://schemas.microsoft.com/office/spreadsheetml/2010/11/main" uri="{B97F6D7D-B522-45F9-BDA1-12C45D357490}">
          <x15:cacheHierarchy aggregatedColumn="0"/>
        </ext>
      </extLst>
    </cacheHierarchy>
    <cacheHierarchy uniqueName="[Measures].[Count of Row ID]" caption="Count of Row ID" measure="1" displayFolder="" measureGroup="Orders1" count="0">
      <extLst>
        <ext xmlns:x15="http://schemas.microsoft.com/office/spreadsheetml/2010/11/main" uri="{B97F6D7D-B522-45F9-BDA1-12C45D357490}">
          <x15:cacheHierarchy aggregatedColumn="0"/>
        </ext>
      </extLst>
    </cacheHierarchy>
    <cacheHierarchy uniqueName="[Measures].[Sum of Unit Price]" caption="Sum of Unit Price" measure="1" displayFolder="" measureGroup="Orders1" count="0">
      <extLst>
        <ext xmlns:x15="http://schemas.microsoft.com/office/spreadsheetml/2010/11/main" uri="{B97F6D7D-B522-45F9-BDA1-12C45D357490}">
          <x15:cacheHierarchy aggregatedColumn="3"/>
        </ext>
      </extLst>
    </cacheHierarchy>
    <cacheHierarchy uniqueName="[Measures].[Average of Unit Price]" caption="Average of Unit Price" measure="1" displayFolder="" measureGroup="Orders1" count="0" oneField="1">
      <fieldsUsage count="1">
        <fieldUsage x="0"/>
      </fieldsUsage>
      <extLst>
        <ext xmlns:x15="http://schemas.microsoft.com/office/spreadsheetml/2010/11/main" uri="{B97F6D7D-B522-45F9-BDA1-12C45D357490}">
          <x15:cacheHierarchy aggregatedColumn="3"/>
        </ext>
      </extLst>
    </cacheHierarchy>
    <cacheHierarchy uniqueName="[Measures].[Sum of Discount]" caption="Sum of Discount" measure="1" displayFolder="" measureGroup="Orders1" count="0">
      <extLst>
        <ext xmlns:x15="http://schemas.microsoft.com/office/spreadsheetml/2010/11/main" uri="{B97F6D7D-B522-45F9-BDA1-12C45D357490}">
          <x15:cacheHierarchy aggregatedColumn="2"/>
        </ext>
      </extLst>
    </cacheHierarchy>
    <cacheHierarchy uniqueName="[Measures].[Average of Discount]" caption="Average of Discount" measure="1" displayFolder="" measureGroup="Orders1" count="0">
      <extLst>
        <ext xmlns:x15="http://schemas.microsoft.com/office/spreadsheetml/2010/11/main" uri="{B97F6D7D-B522-45F9-BDA1-12C45D357490}">
          <x15:cacheHierarchy aggregatedColumn="2"/>
        </ext>
      </extLst>
    </cacheHierarchy>
    <cacheHierarchy uniqueName="[Measures].[Sum of Quantity ordered new]" caption="Sum of Quantity ordered new" measure="1" displayFolder="" measureGroup="Orders1" count="0">
      <extLst>
        <ext xmlns:x15="http://schemas.microsoft.com/office/spreadsheetml/2010/11/main" uri="{B97F6D7D-B522-45F9-BDA1-12C45D357490}">
          <x15:cacheHierarchy aggregatedColumn="22"/>
        </ext>
      </extLst>
    </cacheHierarchy>
    <cacheHierarchy uniqueName="[Measures].[__XL_Count Orders1]" caption="__XL_Count Orders1" measure="1" displayFolder="" measureGroup="Orders1" count="0" hidden="1"/>
    <cacheHierarchy uniqueName="[Measures].[__XL_Count Returns2]" caption="__XL_Count Returns2" measure="1" displayFolder="" measureGroup="Returns2" count="0" hidden="1"/>
    <cacheHierarchy uniqueName="[Measures].[__XL_Count Users3]" caption="__XL_Count Users3" measure="1" displayFolder="" measureGroup="Users3" count="0" hidden="1"/>
    <cacheHierarchy uniqueName="[Measures].[__No measures defined]" caption="__No measures defined" measure="1" displayFolder="" count="0" hidden="1"/>
  </cacheHierarchies>
  <kpis count="0"/>
  <dimensions count="4">
    <dimension measure="1" name="Measures" uniqueName="[Measures]" caption="Measures"/>
    <dimension name="Orders1" uniqueName="[Orders1]" caption="Orders1"/>
    <dimension name="Returns2" uniqueName="[Returns2]" caption="Returns2"/>
    <dimension name="Users3" uniqueName="[Users3]" caption="Users3"/>
  </dimensions>
  <measureGroups count="3">
    <measureGroup name="Orders1" caption="Orders1"/>
    <measureGroup name="Returns2" caption="Returns2"/>
    <measureGroup name="Users3" caption="Users3"/>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40701CA-5113-4456-9674-E076D0A37D89}" name="PivotChartTable4" cacheId="10"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4">
  <location ref="A1:B12" firstHeaderRow="1" firstDataRow="1" firstDataCol="1"/>
  <pivotFields count="3">
    <pivotField axis="axisRow" allDrilled="1" subtotalTop="0" showAll="0" measureFilter="1" sortType="ascending" dataSourceSort="1"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6"/>
    </i>
    <i>
      <x/>
    </i>
    <i>
      <x v="1"/>
    </i>
    <i>
      <x v="9"/>
    </i>
    <i>
      <x v="4"/>
    </i>
    <i>
      <x v="2"/>
    </i>
    <i>
      <x v="3"/>
    </i>
    <i>
      <x v="5"/>
    </i>
    <i>
      <x v="7"/>
    </i>
    <i>
      <x v="8"/>
    </i>
    <i t="grand">
      <x/>
    </i>
  </rowItems>
  <colItems count="1">
    <i/>
  </colItems>
  <dataFields count="1">
    <dataField name="Sum of Profi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0" type="count" id="1" iMeasureHier="33">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1315558969">
        <x15:pivotRow count="1">
          <x15:c>
            <x15:v>6621.0019999999995</x15:v>
          </x15:c>
        </x15:pivotRow>
        <x15:pivotRow count="1">
          <x15:c>
            <x15:v>7139.130149999999</x15:v>
          </x15:c>
        </x15:pivotRow>
        <x15:pivotRow count="1">
          <x15:c>
            <x15:v>7257.7599999999993</x15:v>
          </x15:c>
        </x15:pivotRow>
        <x15:pivotRow count="1">
          <x15:c>
            <x15:v>7495.0609999999997</x15:v>
          </x15:c>
        </x15:pivotRow>
        <x15:pivotRow count="1">
          <x15:c>
            <x15:v>7865.8371799999986</x15:v>
          </x15:c>
        </x15:pivotRow>
        <x15:pivotRow count="1">
          <x15:c>
            <x15:v>8658.9505800000006</x15:v>
          </x15:c>
        </x15:pivotRow>
        <x15:pivotRow count="1">
          <x15:c>
            <x15:v>8839.2294599999987</x15:v>
          </x15:c>
        </x15:pivotRow>
        <x15:pivotRow count="1">
          <x15:c>
            <x15:v>9243.2576999999983</x15:v>
          </x15:c>
        </x15:pivotRow>
        <x15:pivotRow count="1">
          <x15:c>
            <x15:v>9300.3400999999976</x15:v>
          </x15:c>
        </x15:pivotRow>
        <x15:pivotRow count="1">
          <x15:c>
            <x15:v>11677.363099999999</x15:v>
          </x15:c>
        </x15:pivotRow>
        <x15:pivotRow count="1">
          <x15:c>
            <x15:v>84097.931269999986</x15:v>
          </x15:c>
        </x15:pivotRow>
      </x15:pivotTableData>
    </ext>
    <ext xmlns:x15="http://schemas.microsoft.com/office/spreadsheetml/2010/11/main" uri="{E67621CE-5B39-4880-91FE-76760E9C1902}">
      <x15:pivotTableUISettings>
        <x15:activeTabTopLevelEntity name="[Orders1]"/>
        <x15:activeTabTopLevelEntity name="[Users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F92B576-7C40-45BA-A27D-FF981179BBD9}" name="PivotTable4" cacheId="4" applyNumberFormats="0" applyBorderFormats="0" applyFontFormats="0" applyPatternFormats="0" applyAlignmentFormats="0" applyWidthHeightFormats="1" dataCaption="Values" tag="692e8d95-743c-4d94-b420-302226731855" updatedVersion="8" minRefreshableVersion="3" useAutoFormatting="1" itemPrintTitles="1" createdVersion="5" indent="0" outline="1" outlineData="1" multipleFieldFilters="0" chartFormat="2">
  <location ref="N3:O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Order ID" fld="1" subtotal="count" baseField="0" baseItem="1"/>
  </dataFields>
  <formats count="7">
    <format dxfId="32">
      <pivotArea type="all" dataOnly="0" outline="0" fieldPosition="0"/>
    </format>
    <format dxfId="31">
      <pivotArea outline="0" collapsedLevelsAreSubtotals="1" fieldPosition="0"/>
    </format>
    <format dxfId="30">
      <pivotArea dataOnly="0" labelOnly="1" outline="0" axis="axisValues" fieldPosition="0"/>
    </format>
    <format dxfId="29">
      <pivotArea type="all" dataOnly="0" outline="0" fieldPosition="0"/>
    </format>
    <format dxfId="28">
      <pivotArea outline="0" collapsedLevelsAreSubtotals="1" fieldPosition="0"/>
    </format>
    <format dxfId="27">
      <pivotArea dataOnly="0" labelOnly="1" outline="0" axis="axisValues" fieldPosition="0"/>
    </format>
    <format dxfId="26">
      <pivotArea outline="0" collapsedLevelsAreSubtotals="1" fieldPosition="0"/>
    </format>
  </formats>
  <chartFormats count="3">
    <chartFormat chart="1" format="3" series="1">
      <pivotArea type="data" outline="0" fieldPosition="0">
        <references count="1">
          <reference field="4294967294" count="1" selected="0">
            <x v="0"/>
          </reference>
        </references>
      </pivotArea>
    </chartFormat>
    <chartFormat chart="1" format="4">
      <pivotArea type="data" outline="0" fieldPosition="0">
        <references count="2">
          <reference field="4294967294" count="1" selected="0">
            <x v="0"/>
          </reference>
          <reference field="0" count="1" selected="0">
            <x v="0"/>
          </reference>
        </references>
      </pivotArea>
    </chartFormat>
    <chartFormat chart="1" format="5">
      <pivotArea type="data" outline="0" fieldPosition="0">
        <references count="2">
          <reference field="4294967294" count="1" selected="0">
            <x v="0"/>
          </reference>
          <reference field="0" count="1" selected="0">
            <x v="1"/>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caption="Count of Order ID"/>
    <pivotHierarchy dragToData="1"/>
    <pivotHierarchy dragToData="1"/>
    <pivotHierarchy dragToData="1" caption="Count of Order ID"/>
    <pivotHierarchy dragToData="1"/>
    <pivotHierarchy dragToData="1"/>
    <pivotHierarchy dragToData="1"/>
    <pivotHierarchy dragToData="1" caption="Average of Unit Price"/>
    <pivotHierarchy dragToData="1"/>
    <pivotHierarchy dragToData="1"/>
    <pivotHierarchy dragToData="1" caption="Ovear All Quantity Ordered"/>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1]"/>
        <x15:activeTabTopLevelEntity name="[Returns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DFFF0FD-EB46-470F-9F4F-7A2BC6AF01C6}" name="PivotTable3" cacheId="3" applyNumberFormats="0" applyBorderFormats="0" applyFontFormats="0" applyPatternFormats="0" applyAlignmentFormats="0" applyWidthHeightFormats="1" dataCaption="Values" tag="196e4821-5f7f-4d8b-94d4-26f7e56eed72" updatedVersion="8" minRefreshableVersion="3" useAutoFormatting="1" subtotalHiddenItems="1" itemPrintTitles="1" createdVersion="5" indent="0" outline="1" outlineData="1" multipleFieldFilters="0">
  <location ref="F3:F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Orders" fld="0" subtotal="count" baseField="0" baseItem="0"/>
  </dataFields>
  <formats count="6">
    <format dxfId="38">
      <pivotArea type="all" dataOnly="0" outline="0" fieldPosition="0"/>
    </format>
    <format dxfId="37">
      <pivotArea outline="0" collapsedLevelsAreSubtotals="1" fieldPosition="0"/>
    </format>
    <format dxfId="36">
      <pivotArea dataOnly="0" labelOnly="1" outline="0" axis="axisValues" fieldPosition="0"/>
    </format>
    <format dxfId="35">
      <pivotArea type="all" dataOnly="0" outline="0" fieldPosition="0"/>
    </format>
    <format dxfId="34">
      <pivotArea outline="0" collapsedLevelsAreSubtotals="1" fieldPosition="0"/>
    </format>
    <format dxfId="33">
      <pivotArea dataOnly="0" labelOnly="1" outline="0" axis="axisValues" fieldPosition="0"/>
    </format>
  </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caption="Total Orders"/>
    <pivotHierarchy dragToData="1"/>
    <pivotHierarchy dragToData="1"/>
    <pivotHierarchy dragToData="1"/>
    <pivotHierarchy dragToData="1"/>
    <pivotHierarchy dragToData="1" caption="Count of Row ID"/>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ADD282A-29CC-4432-9820-0621A39348ED}" name="PivotTable8" cacheId="6" applyNumberFormats="0" applyBorderFormats="0" applyFontFormats="0" applyPatternFormats="0" applyAlignmentFormats="0" applyWidthHeightFormats="1" dataCaption="Values" tag="09c1fef1-5b7c-4724-a903-ef0d4550bf67" updatedVersion="8" minRefreshableVersion="3" useAutoFormatting="1" itemPrintTitles="1" createdVersion="5" indent="0" outline="1" outlineData="1" multipleFieldFilters="0">
  <location ref="L3:L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Ovear All Quantity Ordered" fld="0" baseField="0" baseItem="0"/>
  </dataFields>
  <formats count="7">
    <format dxfId="45">
      <pivotArea type="all" dataOnly="0" outline="0" fieldPosition="0"/>
    </format>
    <format dxfId="44">
      <pivotArea outline="0" collapsedLevelsAreSubtotals="1" fieldPosition="0"/>
    </format>
    <format dxfId="43">
      <pivotArea dataOnly="0" labelOnly="1" outline="0" axis="axisValues" fieldPosition="0"/>
    </format>
    <format dxfId="42">
      <pivotArea type="all" dataOnly="0" outline="0" fieldPosition="0"/>
    </format>
    <format dxfId="41">
      <pivotArea outline="0" collapsedLevelsAreSubtotals="1" fieldPosition="0"/>
    </format>
    <format dxfId="40">
      <pivotArea dataOnly="0" labelOnly="1" outline="0" axis="axisValues" fieldPosition="0"/>
    </format>
    <format dxfId="39">
      <pivotArea outline="0" collapsedLevelsAreSubtotals="1" fieldPosition="0"/>
    </format>
  </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caption="Count of Order ID"/>
    <pivotHierarchy dragToData="1"/>
    <pivotHierarchy dragToData="1"/>
    <pivotHierarchy dragToData="1" caption="Count of Order ID"/>
    <pivotHierarchy dragToData="1"/>
    <pivotHierarchy dragToData="1"/>
    <pivotHierarchy dragToData="1"/>
    <pivotHierarchy dragToData="1" caption="Average of Unit Price"/>
    <pivotHierarchy dragToData="1"/>
    <pivotHierarchy dragToData="1"/>
    <pivotHierarchy dragToData="1" caption="Ovear All Quantity Ordered"/>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1]"/>
        <x15:activeTabTopLevelEntity name="[Returns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4D4C073-B73C-4CDC-BEDE-D44408B539AD}" name="PivotTable5" cacheId="8" applyNumberFormats="0" applyBorderFormats="0" applyFontFormats="0" applyPatternFormats="0" applyAlignmentFormats="0" applyWidthHeightFormats="1" dataCaption="Values" tag="af69410d-fdcb-45eb-b291-088d735b7a9d" updatedVersion="8" minRefreshableVersion="3" useAutoFormatting="1" itemPrintTitles="1" createdVersion="5" indent="0" outline="1" outlineData="1" multipleFieldFilters="0">
  <location ref="J3:J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Over All Avg. Unit Price" fld="0" subtotal="average" baseField="0" baseItem="0" numFmtId="166"/>
  </dataFields>
  <formats count="7">
    <format dxfId="52">
      <pivotArea type="all" dataOnly="0" outline="0" fieldPosition="0"/>
    </format>
    <format dxfId="51">
      <pivotArea outline="0" collapsedLevelsAreSubtotals="1" fieldPosition="0"/>
    </format>
    <format dxfId="50">
      <pivotArea dataOnly="0" labelOnly="1" outline="0" axis="axisValues" fieldPosition="0"/>
    </format>
    <format dxfId="49">
      <pivotArea type="all" dataOnly="0" outline="0" fieldPosition="0"/>
    </format>
    <format dxfId="48">
      <pivotArea outline="0" collapsedLevelsAreSubtotals="1" fieldPosition="0"/>
    </format>
    <format dxfId="47">
      <pivotArea dataOnly="0" labelOnly="1" outline="0" axis="axisValues" fieldPosition="0"/>
    </format>
    <format dxfId="46">
      <pivotArea outline="0" collapsedLevelsAreSubtotals="1" fieldPosition="0"/>
    </format>
  </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caption="Count of Order ID"/>
    <pivotHierarchy dragToData="1"/>
    <pivotHierarchy dragToData="1"/>
    <pivotHierarchy dragToData="1" caption="Count of Order ID"/>
    <pivotHierarchy dragToData="1"/>
    <pivotHierarchy dragToData="1"/>
    <pivotHierarchy dragToData="1"/>
    <pivotHierarchy dragToData="1" caption="Over All Avg. Unit Price"/>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1]"/>
        <x15:activeTabTopLevelEntity name="[Returns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F0A74BA-80AF-49AD-96AB-3FB6918D215B}" name="PivotChartTable3" cacheId="1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7">
  <location ref="A1:B7" firstHeaderRow="1" firstDataRow="1" firstDataCol="1"/>
  <pivotFields count="3">
    <pivotField axis="axisRow" allDrilled="1" subtotalTop="0" showAll="0" measureFilter="1" sortType="a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2"/>
    </i>
    <i>
      <x v="1"/>
    </i>
    <i>
      <x v="4"/>
    </i>
    <i>
      <x/>
    </i>
    <i t="grand">
      <x/>
    </i>
  </rowItems>
  <colItems count="1">
    <i/>
  </colItems>
  <dataFields count="1">
    <dataField name="Sum of Profi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0" type="count" id="1" iMeasureHier="33">
      <autoFilter ref="A1">
        <filterColumn colId="0">
          <top10 val="5" filterVal="5"/>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711869448">
        <x15:pivotRow count="1">
          <x15:c>
            <x15:v>17931.043399999999</x15:v>
          </x15:c>
        </x15:pivotRow>
        <x15:pivotRow count="1">
          <x15:c>
            <x15:v>23410.842026000017</x15:v>
          </x15:c>
        </x15:pivotRow>
        <x15:pivotRow count="1">
          <x15:c>
            <x15:v>27611.943318599984</x15:v>
          </x15:c>
        </x15:pivotRow>
        <x15:pivotRow count="1">
          <x15:c>
            <x15:v>28078.85066</x15:v>
          </x15:c>
        </x15:pivotRow>
        <x15:pivotRow count="1">
          <x15:c>
            <x15:v>37421.960192000013</x15:v>
          </x15:c>
        </x15:pivotRow>
        <x15:pivotRow count="1">
          <x15:c>
            <x15:v>134454.63959660003</x15:v>
          </x15:c>
        </x15:pivotRow>
      </x15:pivotTableData>
    </ext>
    <ext xmlns:x15="http://schemas.microsoft.com/office/spreadsheetml/2010/11/main" uri="{E67621CE-5B39-4880-91FE-76760E9C1902}">
      <x15:pivotTableUISettings>
        <x15:activeTabTopLevelEntity name="[Orders1]"/>
        <x15:activeTabTopLevelEntity name="[Users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41AA594-5137-4BA1-9D1A-21D1636C1617}" name="PivotChartTable2" cacheId="12"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5">
  <location ref="A1:B5" firstHeaderRow="1" firstDataRow="1" firstDataCol="1"/>
  <pivotFields count="3">
    <pivotField axis="axisRow" allDrilled="1" subtotalTop="0" showAll="0" measureFilter="1" sortType="descending" dataSourceSort="1"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v="1"/>
    </i>
    <i>
      <x/>
    </i>
    <i>
      <x v="2"/>
    </i>
    <i t="grand">
      <x/>
    </i>
  </rowItems>
  <colItems count="1">
    <i/>
  </colItems>
  <dataFields count="1">
    <dataField name="Sum of Profit"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0" type="count" id="1" iMeasureHier="33">
      <autoFilter ref="A1">
        <filterColumn colId="0">
          <top10 top="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482265281">
        <x15:pivotRow count="1">
          <x15:c>
            <x15:v>-1291.0959000000005</x15:v>
          </x15:c>
        </x15:pivotRow>
        <x15:pivotRow count="1">
          <x15:c>
            <x15:v>-1544.8260631999999</x15:v>
          </x15:c>
        </x15:pivotRow>
        <x15:pivotRow count="1">
          <x15:c>
            <x15:v>-7240.0713636500013</x15:v>
          </x15:c>
        </x15:pivotRow>
        <x15:pivotRow count="1">
          <x15:c>
            <x15:v>-10075.993326850003</x15:v>
          </x15:c>
        </x15:pivotRow>
      </x15:pivotTableData>
    </ext>
    <ext xmlns:x15="http://schemas.microsoft.com/office/spreadsheetml/2010/11/main" uri="{E67621CE-5B39-4880-91FE-76760E9C1902}">
      <x15:pivotTableUISettings>
        <x15:activeTabTopLevelEntity name="[Orders1]"/>
        <x15:activeTabTopLevelEntity name="[Users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DB5296B-4D7F-4D1F-A205-28649ACC2EB6}" name="PivotChartTable1" cacheId="13"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4">
  <location ref="A1:B5" firstHeaderRow="1" firstDataRow="1" firstDataCol="1"/>
  <pivotFields count="3">
    <pivotField axis="axisRow"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v="1"/>
    </i>
    <i>
      <x/>
    </i>
    <i>
      <x v="2"/>
    </i>
    <i t="grand">
      <x/>
    </i>
  </rowItems>
  <colItems count="1">
    <i/>
  </colItems>
  <dataFields count="1">
    <dataField name="Count of Order ID" fld="1" subtotal="count" baseField="0" baseItem="0"/>
  </dataFields>
  <chartFormats count="4">
    <chartFormat chart="0" format="12" series="1">
      <pivotArea type="data" outline="0" fieldPosition="0">
        <references count="1">
          <reference field="4294967294" count="1" selected="0">
            <x v="0"/>
          </reference>
        </references>
      </pivotArea>
    </chartFormat>
    <chartFormat chart="0" format="13">
      <pivotArea type="data" outline="0" fieldPosition="0">
        <references count="2">
          <reference field="4294967294" count="1" selected="0">
            <x v="0"/>
          </reference>
          <reference field="0" count="1" selected="0">
            <x v="1"/>
          </reference>
        </references>
      </pivotArea>
    </chartFormat>
    <chartFormat chart="0" format="14">
      <pivotArea type="data" outline="0" fieldPosition="0">
        <references count="2">
          <reference field="4294967294" count="1" selected="0">
            <x v="0"/>
          </reference>
          <reference field="0" count="1" selected="0">
            <x v="0"/>
          </reference>
        </references>
      </pivotArea>
    </chartFormat>
    <chartFormat chart="0" format="15">
      <pivotArea type="data" outline="0" fieldPosition="0">
        <references count="2">
          <reference field="4294967294" count="1" selected="0">
            <x v="0"/>
          </reference>
          <reference field="0" count="1" selected="0">
            <x v="2"/>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caption="Count of Order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1119026448">
        <x15:pivotRow count="1">
          <x15:c>
            <x15:v>240</x15:v>
          </x15:c>
        </x15:pivotRow>
        <x15:pivotRow count="1">
          <x15:c>
            <x15:v>275</x15:v>
          </x15:c>
        </x15:pivotRow>
        <x15:pivotRow count="1">
          <x15:c>
            <x15:v>1437</x15:v>
          </x15:c>
        </x15:pivotRow>
        <x15:pivotRow count="1">
          <x15:c>
            <x15:v>1952</x15:v>
          </x15:c>
        </x15:pivotRow>
      </x15:pivotTableData>
    </ext>
    <ext xmlns:x15="http://schemas.microsoft.com/office/spreadsheetml/2010/11/main" uri="{E67621CE-5B39-4880-91FE-76760E9C1902}">
      <x15:pivotTableUISettings>
        <x15:activeTabTopLevelEntity name="[Orders1]"/>
        <x15:activeTabTopLevelEntity name="[Users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299E151-DFF4-49C8-AAFF-87182F00F713}" name="PivotTable1" cacheId="1" applyNumberFormats="0" applyBorderFormats="0" applyFontFormats="0" applyPatternFormats="0" applyAlignmentFormats="0" applyWidthHeightFormats="1" dataCaption="Values" tag="f53cd18e-a70d-4859-a173-20ff85f65d28" updatedVersion="8" minRefreshableVersion="3" useAutoFormatting="1" itemPrintTitles="1" createdVersion="5" indent="0" outline="1" outlineData="1" multipleFieldFilters="0">
  <location ref="B3:B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0" baseField="0" baseItem="0" numFmtId="164"/>
  </dataFields>
  <formats count="1">
    <format dxfId="0">
      <pivotArea outline="0" collapsedLevelsAreSubtotals="1" fieldPosition="0"/>
    </format>
  </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2399040-E13C-47BF-9293-445627821793}" name="PivotTable7" cacheId="5" applyNumberFormats="0" applyBorderFormats="0" applyFontFormats="0" applyPatternFormats="0" applyAlignmentFormats="0" applyWidthHeightFormats="1" dataCaption="Values" tag="fc3a1b38-545c-4341-b677-64b9b285026a" updatedVersion="8" minRefreshableVersion="3" useAutoFormatting="1" subtotalHiddenItems="1" itemPrintTitles="1" createdVersion="5" indent="0" outline="1" outlineData="1" multipleFieldFilters="0">
  <location ref="H3:H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Discount" fld="0" subtotal="average" baseField="0" baseItem="0" numFmtId="10"/>
  </dataFields>
  <formats count="10">
    <format dxfId="10">
      <pivotArea type="all" dataOnly="0" outline="0" fieldPosition="0"/>
    </format>
    <format dxfId="9">
      <pivotArea outline="0" collapsedLevelsAreSubtotals="1" fieldPosition="0"/>
    </format>
    <format dxfId="8">
      <pivotArea dataOnly="0" labelOnly="1" outline="0" axis="axisValues" fieldPosition="0"/>
    </format>
    <format dxfId="7">
      <pivotArea type="all" dataOnly="0" outline="0" fieldPosition="0"/>
    </format>
    <format dxfId="6">
      <pivotArea outline="0" collapsedLevelsAreSubtotals="1" fieldPosition="0"/>
    </format>
    <format dxfId="5">
      <pivotArea dataOnly="0" labelOnly="1" outline="0" axis="axisValues" fieldPosition="0"/>
    </format>
    <format dxfId="4">
      <pivotArea type="all" dataOnly="0" outline="0" fieldPosition="0"/>
    </format>
    <format dxfId="3">
      <pivotArea outline="0" collapsedLevelsAreSubtotals="1" fieldPosition="0"/>
    </format>
    <format dxfId="2">
      <pivotArea dataOnly="0" labelOnly="1" outline="0" axis="axisValues" fieldPosition="0"/>
    </format>
    <format dxfId="1">
      <pivotArea dataOnly="0" labelOnly="1" outline="0" axis="axisValues" fieldPosition="0"/>
    </format>
  </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caption="Count of Order ID"/>
    <pivotHierarchy dragToData="1"/>
    <pivotHierarchy dragToData="1"/>
    <pivotHierarchy dragToData="1" caption="Count of Order ID"/>
    <pivotHierarchy dragToData="1"/>
    <pivotHierarchy dragToData="1"/>
    <pivotHierarchy dragToData="1"/>
    <pivotHierarchy dragToData="1" caption="Average of Unit Price"/>
    <pivotHierarchy dragToData="1"/>
    <pivotHierarchy dragToData="1" caption="Average of Discount"/>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1]"/>
        <x15:activeTabTopLevelEntity name="[Returns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7602F24-EEC1-4A36-B66A-2A6946B74094}" name="PivotTable9" cacheId="7" applyNumberFormats="0" applyBorderFormats="0" applyFontFormats="0" applyPatternFormats="0" applyAlignmentFormats="0" applyWidthHeightFormats="1" dataCaption="Values" tag="c1e14e39-7493-4b0d-94d1-2af4aecd2c84" updatedVersion="8" minRefreshableVersion="3" useAutoFormatting="1" itemPrintTitles="1" createdVersion="5" indent="0" outline="1" outlineData="1" multipleFieldFilters="0" chartFormat="7">
  <location ref="T3:U7" firstHeaderRow="1" firstDataRow="1" firstDataCol="1"/>
  <pivotFields count="4">
    <pivotField dataField="1" subtotalTop="0" showAll="0" defaultSubtotal="0"/>
    <pivotField allDrilled="1" subtotalTop="0" showAll="0" sortType="ascending" dataSourceSort="1"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4">
    <i>
      <x/>
    </i>
    <i>
      <x v="1"/>
    </i>
    <i>
      <x v="2"/>
    </i>
    <i t="grand">
      <x/>
    </i>
  </rowItems>
  <colItems count="1">
    <i/>
  </colItems>
  <dataFields count="1">
    <dataField name="Count of Order ID" fld="0" subtotal="count" baseField="0" baseItem="0"/>
  </dataFields>
  <formats count="7">
    <format dxfId="17">
      <pivotArea type="all" dataOnly="0" outline="0" fieldPosition="0"/>
    </format>
    <format dxfId="16">
      <pivotArea outline="0" collapsedLevelsAreSubtotals="1" fieldPosition="0"/>
    </format>
    <format dxfId="15">
      <pivotArea dataOnly="0" labelOnly="1" outline="0" axis="axisValues" fieldPosition="0"/>
    </format>
    <format dxfId="14">
      <pivotArea type="all" dataOnly="0" outline="0" fieldPosition="0"/>
    </format>
    <format dxfId="13">
      <pivotArea outline="0" collapsedLevelsAreSubtotals="1" fieldPosition="0"/>
    </format>
    <format dxfId="12">
      <pivotArea dataOnly="0" labelOnly="1" outline="0" axis="axisValues" fieldPosition="0"/>
    </format>
    <format dxfId="11">
      <pivotArea outline="0" collapsedLevelsAreSubtotals="1" fieldPosition="0"/>
    </format>
  </formats>
  <chartFormats count="2">
    <chartFormat chart="1" format="1"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caption="Count of Order ID"/>
    <pivotHierarchy dragToData="1"/>
    <pivotHierarchy dragToData="1"/>
    <pivotHierarchy dragToData="1" caption="Count of Order ID"/>
    <pivotHierarchy dragToData="1"/>
    <pivotHierarchy dragToData="1"/>
    <pivotHierarchy dragToData="1"/>
    <pivotHierarchy dragToData="1" caption="Average of Unit Price"/>
    <pivotHierarchy dragToData="1"/>
    <pivotHierarchy dragToData="1"/>
    <pivotHierarchy dragToData="1" caption="Ovear All Quantity Ordered"/>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1]"/>
        <x15:activeTabTopLevelEntity name="[Returns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144C949-F52C-4CF6-8A4D-21E8918593BA}" name="PivotTable6" cacheId="0" applyNumberFormats="0" applyBorderFormats="0" applyFontFormats="0" applyPatternFormats="0" applyAlignmentFormats="0" applyWidthHeightFormats="1" dataCaption="Values" tag="05196569-9cff-4d99-8d6c-a7a39164b35e" updatedVersion="8" minRefreshableVersion="3" useAutoFormatting="1" itemPrintTitles="1" createdVersion="5" indent="0" outline="1" outlineData="1" multipleFieldFilters="0" chartFormat="7">
  <location ref="Q3:R8" firstHeaderRow="1" firstDataRow="1" firstDataCol="1"/>
  <pivotFields count="3">
    <pivotField dataField="1" subtotalTop="0" showAll="0" defaultSubtotal="0"/>
    <pivotField axis="axisRow" allDrilled="1" subtotalTop="0" showAll="0" sortType="ascending" dataSourceSort="1"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5">
    <i>
      <x v="2"/>
    </i>
    <i>
      <x v="3"/>
    </i>
    <i>
      <x v="1"/>
    </i>
    <i>
      <x/>
    </i>
    <i t="grand">
      <x/>
    </i>
  </rowItems>
  <colItems count="1">
    <i/>
  </colItems>
  <dataFields count="1">
    <dataField name="Count of Order ID" fld="0" subtotal="count" baseField="0" baseItem="0"/>
  </dataFields>
  <formats count="7">
    <format dxfId="24">
      <pivotArea type="all" dataOnly="0" outline="0" fieldPosition="0"/>
    </format>
    <format dxfId="23">
      <pivotArea outline="0" collapsedLevelsAreSubtotals="1" fieldPosition="0"/>
    </format>
    <format dxfId="22">
      <pivotArea dataOnly="0" labelOnly="1" outline="0" axis="axisValues" fieldPosition="0"/>
    </format>
    <format dxfId="21">
      <pivotArea type="all" dataOnly="0" outline="0" fieldPosition="0"/>
    </format>
    <format dxfId="20">
      <pivotArea outline="0" collapsedLevelsAreSubtotals="1" fieldPosition="0"/>
    </format>
    <format dxfId="19">
      <pivotArea dataOnly="0" labelOnly="1" outline="0" axis="axisValues" fieldPosition="0"/>
    </format>
    <format dxfId="18">
      <pivotArea outline="0" collapsedLevelsAreSubtotals="1" fieldPosition="0"/>
    </format>
  </formats>
  <chartFormats count="5">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1" count="1" selected="0">
            <x v="2"/>
          </reference>
        </references>
      </pivotArea>
    </chartFormat>
    <chartFormat chart="6" format="8">
      <pivotArea type="data" outline="0" fieldPosition="0">
        <references count="2">
          <reference field="4294967294" count="1" selected="0">
            <x v="0"/>
          </reference>
          <reference field="1" count="1" selected="0">
            <x v="3"/>
          </reference>
        </references>
      </pivotArea>
    </chartFormat>
    <chartFormat chart="6" format="9">
      <pivotArea type="data" outline="0" fieldPosition="0">
        <references count="2">
          <reference field="4294967294" count="1" selected="0">
            <x v="0"/>
          </reference>
          <reference field="1" count="1" selected="0">
            <x v="1"/>
          </reference>
        </references>
      </pivotArea>
    </chartFormat>
    <chartFormat chart="6" format="10">
      <pivotArea type="data" outline="0" fieldPosition="0">
        <references count="2">
          <reference field="4294967294" count="1" selected="0">
            <x v="0"/>
          </reference>
          <reference field="1"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 ID"/>
    <pivotHierarchy dragToData="1"/>
    <pivotHierarchy dragToData="1"/>
    <pivotHierarchy dragToData="1" caption="Count of Order ID"/>
    <pivotHierarchy dragToData="1"/>
    <pivotHierarchy dragToData="1"/>
    <pivotHierarchy dragToData="1"/>
    <pivotHierarchy dragToData="1" caption="Average of Unit Price"/>
    <pivotHierarchy dragToData="1"/>
    <pivotHierarchy dragToData="1"/>
    <pivotHierarchy dragToData="1" caption="Ovear All Quantity Ordered"/>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1]"/>
        <x15:activeTabTopLevelEntity name="[Returns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F4EB210-BD21-4F84-B1BD-295E5CF23479}" name="PivotTable2" cacheId="2" applyNumberFormats="0" applyBorderFormats="0" applyFontFormats="0" applyPatternFormats="0" applyAlignmentFormats="0" applyWidthHeightFormats="1" dataCaption="Values" tag="8151d44c-c70c-493a-a70c-f60a07ff3005" updatedVersion="8" minRefreshableVersion="3" useAutoFormatting="1" itemPrintTitles="1" createdVersion="5" indent="0" outline="1" outlineData="1" multipleFieldFilters="0">
  <location ref="D3:D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Profit" fld="0" baseField="0" baseItem="0" numFmtId="165"/>
  </dataFields>
  <formats count="1">
    <format dxfId="25">
      <pivotArea outline="0" collapsedLevelsAreSubtotals="1" fieldPosition="0"/>
    </format>
  </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caption="Total Profi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Segment" xr10:uid="{FEFFA84B-FEFF-4828-B677-C2890014564F}" sourceName="[Orders1].[Customer Segment]">
  <pivotTables>
    <pivotTable tabId="4" name="PivotTable7"/>
    <pivotTable tabId="4" name="PivotTable8"/>
    <pivotTable tabId="4" name="PivotTable9"/>
  </pivotTables>
  <data>
    <olap pivotCacheId="637474665">
      <levels count="2">
        <level uniqueName="[Orders1].[Customer Segment].[(All)]" sourceCaption="(All)" count="0"/>
        <level uniqueName="[Orders1].[Customer Segment].[Customer Segment]" sourceCaption="Customer Segment" count="4">
          <ranges>
            <range startItem="0">
              <i n="[Orders1].[Customer Segment].&amp;[Consumer]" c="Consumer"/>
              <i n="[Orders1].[Customer Segment].&amp;[Corporate]" c="Corporate"/>
              <i n="[Orders1].[Customer Segment].&amp;[Home Office]" c="Home Office"/>
              <i n="[Orders1].[Customer Segment].&amp;[Small Business]" c="Small Business"/>
            </range>
          </ranges>
        </level>
      </levels>
      <selections count="1">
        <selection n="[Orders1].[Customer Segment].[All]"/>
      </selections>
    </olap>
  </data>
  <extLst>
    <x:ext xmlns:x15="http://schemas.microsoft.com/office/spreadsheetml/2010/11/main" uri="{03082B11-2C62-411c-B77F-237D8FCFBE4C}">
      <x15:slicerCachePivotTables>
        <pivotTable tabId="4294967295" name="PivotChartTable1"/>
        <pivotTable tabId="4294967295" name="PivotChartTable2"/>
        <pivotTable tabId="4294967295" name="PivotChartTable3"/>
        <pivotTable tabId="4294967295" name="PivotChartTable4"/>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p_Mode" xr10:uid="{A74F4572-E912-4356-B663-2A98D753CAA4}" sourceName="[Orders1].[Ship Mode]">
  <pivotTables>
    <pivotTable tabId="4" name="PivotTable4"/>
    <pivotTable tabId="4" name="PivotTable5"/>
    <pivotTable tabId="4" name="PivotTable6"/>
    <pivotTable tabId="4" name="PivotTable7"/>
    <pivotTable tabId="4" name="PivotTable8"/>
    <pivotTable tabId="4" name="PivotTable9"/>
  </pivotTables>
  <data>
    <olap pivotCacheId="637474665">
      <levels count="2">
        <level uniqueName="[Orders1].[Ship Mode].[(All)]" sourceCaption="(All)" count="0"/>
        <level uniqueName="[Orders1].[Ship Mode].[Ship Mode]" sourceCaption="Ship Mode" count="3">
          <ranges>
            <range startItem="0">
              <i n="[Orders1].[Ship Mode].&amp;[Delivery Truck]" c="Delivery Truck"/>
              <i n="[Orders1].[Ship Mode].&amp;[Express Air]" c="Express Air"/>
              <i n="[Orders1].[Ship Mode].&amp;[Regular Air]" c="Regular Air"/>
            </range>
          </ranges>
        </level>
      </levels>
      <selections count="1">
        <selection n="[Orders1].[Ship Mode].[All]"/>
      </selections>
    </olap>
  </data>
  <extLst>
    <x:ext xmlns:x15="http://schemas.microsoft.com/office/spreadsheetml/2010/11/main" uri="{03082B11-2C62-411c-B77F-237D8FCFBE4C}">
      <x15:slicerCachePivotTables>
        <pivotTable tabId="4294967295" name="PivotChartTable2"/>
        <pivotTable tabId="4294967295" name="PivotChartTable3"/>
        <pivotTable tabId="4294967295" name="PivotChartTable4"/>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7191C46C-89C2-444B-BD7D-A6C959F7CD95}" sourceName="[Orders1].[Product Category]">
  <pivotTables>
    <pivotTable tabId="4" name="PivotTable4"/>
    <pivotTable tabId="4" name="PivotTable5"/>
    <pivotTable tabId="4" name="PivotTable6"/>
    <pivotTable tabId="4" name="PivotTable7"/>
    <pivotTable tabId="4" name="PivotTable8"/>
    <pivotTable tabId="4" name="PivotTable9"/>
  </pivotTables>
  <data>
    <olap pivotCacheId="637474665">
      <levels count="2">
        <level uniqueName="[Orders1].[Product Category].[(All)]" sourceCaption="(All)" count="0"/>
        <level uniqueName="[Orders1].[Product Category].[Product Category]" sourceCaption="Product Category" count="3">
          <ranges>
            <range startItem="0">
              <i n="[Orders1].[Product Category].&amp;[Furniture]" c="Furniture"/>
              <i n="[Orders1].[Product Category].&amp;[Office Supplies]" c="Office Supplies"/>
              <i n="[Orders1].[Product Category].&amp;[Technology]" c="Technology"/>
            </range>
          </ranges>
        </level>
      </levels>
      <selections count="1">
        <selection n="[Orders1].[Product Category].[All]"/>
      </selections>
    </olap>
  </data>
  <extLst>
    <x:ext xmlns:x15="http://schemas.microsoft.com/office/spreadsheetml/2010/11/main" uri="{03082B11-2C62-411c-B77F-237D8FCFBE4C}">
      <x15:slicerCachePivotTables>
        <pivotTable tabId="4294967295" name="PivotChartTable1"/>
        <pivotTable tabId="4294967295" name="PivotChartTable2"/>
        <pivotTable tabId="4294967295" name="PivotChartTable3"/>
        <pivotTable tabId="4294967295" name="PivotChartTable4"/>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ager" xr10:uid="{73936CCF-7C3E-47A1-B707-B308586F4C91}" sourceName="[Users3].[Manager]">
  <pivotTables>
    <pivotTable tabId="4" name="PivotTable1"/>
    <pivotTable tabId="4" name="PivotTable2"/>
    <pivotTable tabId="4" name="PivotTable3"/>
    <pivotTable tabId="4" name="PivotTable4"/>
    <pivotTable tabId="4" name="PivotTable7"/>
    <pivotTable tabId="4" name="PivotTable8"/>
    <pivotTable tabId="4" name="PivotTable9"/>
    <pivotTable tabId="4" name="PivotTable5"/>
  </pivotTables>
  <data>
    <olap pivotCacheId="637474665">
      <levels count="2">
        <level uniqueName="[Users3].[Manager].[(All)]" sourceCaption="(All)" count="0"/>
        <level uniqueName="[Users3].[Manager].[Manager]" sourceCaption="Manager" count="4">
          <ranges>
            <range startItem="0">
              <i n="[Users3].[Manager].&amp;[Chris]" c="Chris"/>
              <i n="[Users3].[Manager].&amp;[Erin]" c="Erin"/>
              <i n="[Users3].[Manager].&amp;[Sam]" c="Sam"/>
              <i n="[Users3].[Manager].&amp;[William]" c="William"/>
            </range>
          </ranges>
        </level>
      </levels>
      <selections count="1">
        <selection n="[Users3].[Manager].[All]"/>
      </selections>
    </olap>
  </data>
  <extLst>
    <x:ext xmlns:x15="http://schemas.microsoft.com/office/spreadsheetml/2010/11/main" uri="{03082B11-2C62-411c-B77F-237D8FCFBE4C}">
      <x15:slicerCachePivotTables>
        <pivotTable tabId="4294967295" name="PivotChartTable1"/>
        <pivotTable tabId="4294967295" name="PivotChartTable2"/>
        <pivotTable tabId="4294967295" name="PivotChartTable3"/>
        <pivotTable tabId="4294967295" name="PivotChartTable4"/>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Segment" xr10:uid="{6FEFDF0C-5936-4F2E-87CF-60C53D44B167}" cache="Slicer_Customer_Segment" caption="Customer Segment" level="1" style="Slicer Style 1" rowHeight="234950"/>
  <slicer name="Ship Mode" xr10:uid="{4057FC35-6180-4951-8506-201B834EAAF3}" cache="Slicer_Ship_Mode" caption="Ship Mode" level="1" style="Slicer Style 1" rowHeight="234950"/>
  <slicer name="Product Category" xr10:uid="{10B27BDD-26BC-42BE-952B-9C8194BD30B2}" cache="Slicer_Product_Category" caption="Product Category" level="1" style="Slicer Style 1" rowHeight="234950"/>
  <slicer name="Manager" xr10:uid="{936FD19C-0216-4032-BC2D-9F76BBB46AAD}" cache="Slicer_Manager" caption="Manager" level="1" style="Slicer Style 1" rowHeight="234950"/>
</slicer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12.xml"/><Relationship Id="rId3" Type="http://schemas.openxmlformats.org/officeDocument/2006/relationships/pivotTable" Target="../pivotTables/pivotTable7.xml"/><Relationship Id="rId7" Type="http://schemas.openxmlformats.org/officeDocument/2006/relationships/pivotTable" Target="../pivotTables/pivotTable11.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pivotTable" Target="../pivotTables/pivotTable10.xml"/><Relationship Id="rId5" Type="http://schemas.openxmlformats.org/officeDocument/2006/relationships/pivotTable" Target="../pivotTables/pivotTable9.xml"/><Relationship Id="rId4" Type="http://schemas.openxmlformats.org/officeDocument/2006/relationships/pivotTable" Target="../pivotTables/pivotTable8.xml"/><Relationship Id="rId9" Type="http://schemas.openxmlformats.org/officeDocument/2006/relationships/pivotTable" Target="../pivotTables/pivotTable1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892B3-8A8C-41BD-A8B5-2A6BCE388C8E}">
  <sheetPr codeName="Sheet2"/>
  <dimension ref="A1"/>
  <sheetViews>
    <sheetView showGridLines="0" showRowColHeaders="0" tabSelected="1" zoomScale="90" zoomScaleNormal="90" workbookViewId="0">
      <selection activeCell="Z7" sqref="Z7"/>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0518A-C04C-4DF1-8FFB-B4D0AA7E7ABB}">
  <sheetPr codeName="Sheet3"/>
  <dimension ref="B3:U8"/>
  <sheetViews>
    <sheetView topLeftCell="M1" workbookViewId="0">
      <selection activeCell="Q5" sqref="Q4:Q7"/>
      <pivotSelection pane="bottomRight" showHeader="1" axis="axisRow" activeRow="4" activeCol="16" previousRow="4" previousCol="16" click="1" r:id="rId4">
        <pivotArea dataOnly="0" labelOnly="1" fieldPosition="0">
          <references count="1">
            <reference field="1" count="0"/>
          </references>
        </pivotArea>
      </pivotSelection>
    </sheetView>
  </sheetViews>
  <sheetFormatPr defaultRowHeight="14.4" x14ac:dyDescent="0.3"/>
  <cols>
    <col min="2" max="2" width="9.88671875" bestFit="1" customWidth="1"/>
    <col min="4" max="4" width="10.33203125" bestFit="1" customWidth="1"/>
    <col min="5" max="5" width="12.109375" bestFit="1" customWidth="1"/>
    <col min="6" max="6" width="11.21875" bestFit="1" customWidth="1"/>
    <col min="7" max="7" width="15.88671875" bestFit="1" customWidth="1"/>
    <col min="8" max="8" width="18.109375" bestFit="1" customWidth="1"/>
    <col min="9" max="9" width="14.88671875" bestFit="1" customWidth="1"/>
    <col min="10" max="10" width="20.5546875" bestFit="1" customWidth="1"/>
    <col min="11" max="11" width="15.6640625" bestFit="1" customWidth="1"/>
    <col min="12" max="12" width="24" bestFit="1" customWidth="1"/>
    <col min="13" max="13" width="26.33203125" bestFit="1" customWidth="1"/>
    <col min="14" max="14" width="12.5546875" bestFit="1" customWidth="1"/>
    <col min="15" max="15" width="15.88671875" bestFit="1" customWidth="1"/>
    <col min="17" max="17" width="12.5546875" bestFit="1" customWidth="1"/>
    <col min="18" max="18" width="15.88671875" bestFit="1" customWidth="1"/>
    <col min="20" max="20" width="12.5546875" bestFit="1" customWidth="1"/>
    <col min="21" max="21" width="15.88671875" bestFit="1" customWidth="1"/>
  </cols>
  <sheetData>
    <row r="3" spans="2:21" x14ac:dyDescent="0.3">
      <c r="B3" t="s">
        <v>1</v>
      </c>
      <c r="D3" t="s">
        <v>2</v>
      </c>
      <c r="F3" t="s">
        <v>4</v>
      </c>
      <c r="H3" s="4" t="s">
        <v>0</v>
      </c>
      <c r="J3" t="s">
        <v>5</v>
      </c>
      <c r="L3" t="s">
        <v>3</v>
      </c>
      <c r="N3" s="6" t="s">
        <v>6</v>
      </c>
      <c r="O3" t="s">
        <v>10</v>
      </c>
      <c r="Q3" s="6" t="s">
        <v>6</v>
      </c>
      <c r="R3" t="s">
        <v>10</v>
      </c>
      <c r="T3" s="6" t="s">
        <v>6</v>
      </c>
      <c r="U3" t="s">
        <v>10</v>
      </c>
    </row>
    <row r="4" spans="2:21" x14ac:dyDescent="0.3">
      <c r="B4" s="1">
        <v>1924337.88</v>
      </c>
      <c r="D4" s="2">
        <v>224077.61183714992</v>
      </c>
      <c r="F4">
        <v>1952</v>
      </c>
      <c r="H4" s="4">
        <v>4.8975409836065693E-2</v>
      </c>
      <c r="J4" s="3">
        <v>109.07922131147542</v>
      </c>
      <c r="L4">
        <v>25268</v>
      </c>
      <c r="N4" s="7" t="s">
        <v>7</v>
      </c>
      <c r="O4">
        <v>1937</v>
      </c>
      <c r="Q4" s="7" t="s">
        <v>13</v>
      </c>
      <c r="R4">
        <v>442</v>
      </c>
      <c r="T4" s="7" t="s">
        <v>15</v>
      </c>
      <c r="U4">
        <v>275</v>
      </c>
    </row>
    <row r="5" spans="2:21" x14ac:dyDescent="0.3">
      <c r="N5" s="7" t="s">
        <v>8</v>
      </c>
      <c r="O5">
        <v>15</v>
      </c>
      <c r="Q5" s="7" t="s">
        <v>14</v>
      </c>
      <c r="R5">
        <v>470</v>
      </c>
      <c r="T5" s="7" t="s">
        <v>16</v>
      </c>
      <c r="U5">
        <v>240</v>
      </c>
    </row>
    <row r="6" spans="2:21" x14ac:dyDescent="0.3">
      <c r="B6" s="1">
        <f>GETPIVOTDATA("[Measures].[Sum of Sales]",$B$3)</f>
        <v>1924337.88</v>
      </c>
      <c r="D6" s="5">
        <f>GETPIVOTDATA("[Measures].[Sum of Profit]",$D$3)</f>
        <v>224077.61183714992</v>
      </c>
      <c r="F6">
        <f>GETPIVOTDATA("[Measures].[Count of Order ID]",$F$3)</f>
        <v>1952</v>
      </c>
      <c r="H6" s="4">
        <f>GETPIVOTDATA("[Measures].[Average of Discount]",$H$3)</f>
        <v>4.8975409836065693E-2</v>
      </c>
      <c r="J6" s="3">
        <f>GETPIVOTDATA("[Measures].[Average of Unit Price]",$J$3)</f>
        <v>109.07922131147542</v>
      </c>
      <c r="L6">
        <f>GETPIVOTDATA("[Measures].[Sum of Quantity ordered new]",$L$3)</f>
        <v>25268</v>
      </c>
      <c r="N6" s="7" t="s">
        <v>9</v>
      </c>
      <c r="O6">
        <v>1952</v>
      </c>
      <c r="Q6" s="7" t="s">
        <v>12</v>
      </c>
      <c r="R6">
        <v>474</v>
      </c>
      <c r="T6" s="7" t="s">
        <v>17</v>
      </c>
      <c r="U6">
        <v>1437</v>
      </c>
    </row>
    <row r="7" spans="2:21" x14ac:dyDescent="0.3">
      <c r="Q7" s="7" t="s">
        <v>11</v>
      </c>
      <c r="R7">
        <v>566</v>
      </c>
      <c r="T7" s="7" t="s">
        <v>9</v>
      </c>
      <c r="U7">
        <v>1952</v>
      </c>
    </row>
    <row r="8" spans="2:21" x14ac:dyDescent="0.3">
      <c r="Q8" s="7" t="s">
        <v>9</v>
      </c>
      <c r="R8">
        <v>1952</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 O r d e r s 1 _ 7 4 f f e 7 e e - 8 5 6 2 - 4 c 5 8 - a 5 d f - f 0 d 4 3 e 0 9 d 2 4 d < / K e y > < V a l u e   x m l n s : a = " h t t p : / / s c h e m a s . d a t a c o n t r a c t . o r g / 2 0 0 4 / 0 7 / M i c r o s o f t . A n a l y s i s S e r v i c e s . C o m m o n " > < a : H a s F o c u s > t r u e < / a : H a s F o c u s > < a : S i z e A t D p i 9 6 > 1 3 0 < / a : S i z e A t D p i 9 6 > < a : V i s i b l e > t r u e < / a : V i s i b l e > < / V a l u e > < / K e y V a l u e O f s t r i n g S a n d b o x E d i t o r . M e a s u r e G r i d S t a t e S c d E 3 5 R y > < K e y V a l u e O f s t r i n g S a n d b o x E d i t o r . M e a s u r e G r i d S t a t e S c d E 3 5 R y > < K e y > R e t u r n s 2 _ 7 7 7 e e 6 a d - d c b 5 - 4 5 d 1 - 9 8 6 0 - 6 6 7 e d c 7 4 9 3 f d < / K e y > < V a l u e   x m l n s : a = " h t t p : / / s c h e m a s . d a t a c o n t r a c t . o r g / 2 0 0 4 / 0 7 / M i c r o s o f t . A n a l y s i s S e r v i c e s . C o m m o n " > < a : H a s F o c u s > t r u e < / a : H a s F o c u s > < a : S i z e A t D p i 9 6 > 1 3 0 < / a : S i z e A t D p i 9 6 > < a : V i s i b l e > t r u e < / a : V i s i b l e > < / V a l u e > < / K e y V a l u e O f s t r i n g S a n d b o x E d i t o r . M e a s u r e G r i d S t a t e S c d E 3 5 R y > < K e y V a l u e O f s t r i n g S a n d b o x E d i t o r . M e a s u r e G r i d S t a t e S c d E 3 5 R y > < K e y > U s e r s 3 _ 1 6 a d b 8 0 a - e e a 6 - 4 6 c c - 9 1 d 9 - 5 5 b 5 1 c 4 9 a b 7 a < / 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11.xml>��< ? x m l   v e r s i o n = " 1 . 0 "   e n c o d i n g = " U T F - 1 6 " ? > < G e m i n i   x m l n s = " h t t p : / / g e m i n i / p i v o t c u s t o m i z a t i o n / M a n u a l C a l c M o d e " > < C u s t o m C o n t e n t > < ! [ C D A T A [ F a l s e ] ] > < / 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3.xml>��< ? x m l   v e r s i o n = " 1 . 0 "   e n c o d i n g = " U T F - 1 6 " ? > < G e m i n i   x m l n s = " h t t p : / / g e m i n i / p i v o t c u s t o m i z a t i o n / T a b l e X M L _ O r d e r s 1 _ 7 4 f f e 7 e e - 8 5 6 2 - 4 c 5 8 - a 5 d f - f 0 d 4 3 e 0 9 d 2 4 d " > < C u s t o m C o n t e n t > < ! [ C D A T A [ < T a b l e W i d g e t G r i d S e r i a l i z a t i o n   x m l n s : x s d = " h t t p : / / w w w . w 3 . o r g / 2 0 0 1 / X M L S c h e m a "   x m l n s : x s i = " h t t p : / / w w w . w 3 . o r g / 2 0 0 1 / X M L S c h e m a - i n s t a n c e " > < C o l u m n S u g g e s t e d T y p e   / > < C o l u m n F o r m a t   / > < C o l u m n A c c u r a c y   / > < C o l u m n C u r r e n c y S y m b o l   / > < C o l u m n P o s i t i v e P a t t e r n   / > < C o l u m n N e g a t i v e P a t t e r n   / > < C o l u m n W i d t h s > < i t e m > < k e y > < s t r i n g > R o w   I D < / s t r i n g > < / k e y > < v a l u e > < i n t > 9 9 < / i n t > < / v a l u e > < / i t e m > < i t e m > < k e y > < s t r i n g > O r d e r   P r i o r i t y < / s t r i n g > < / k e y > < v a l u e > < i n t > 1 5 0 < / i n t > < / v a l u e > < / i t e m > < i t e m > < k e y > < s t r i n g > D i s c o u n t < / s t r i n g > < / k e y > < v a l u e > < i n t > 1 1 1 < / i n t > < / v a l u e > < / i t e m > < i t e m > < k e y > < s t r i n g > U n i t   P r i c e < / s t r i n g > < / k e y > < v a l u e > < i n t > 1 1 7 < / i n t > < / v a l u e > < / i t e m > < i t e m > < k e y > < s t r i n g > S h i p p i n g   C o s t < / s t r i n g > < / k e y > < v a l u e > < i n t > 1 4 7 < / i n t > < / v a l u e > < / i t e m > < i t e m > < k e y > < s t r i n g > C u s t o m e r   I D < / s t r i n g > < / k e y > < v a l u e > < i n t > 1 4 0 < / i n t > < / v a l u e > < / i t e m > < i t e m > < k e y > < s t r i n g > C u s t o m e r   N a m e < / s t r i n g > < / k e y > < v a l u e > < i n t > 1 6 7 < / i n t > < / v a l u e > < / i t e m > < i t e m > < k e y > < s t r i n g > S h i p   M o d e < / s t r i n g > < / k e y > < v a l u e > < i n t > 1 2 5 < / i n t > < / v a l u e > < / i t e m > < i t e m > < k e y > < s t r i n g > C u s t o m e r   S e g m e n t < / s t r i n g > < / k e y > < v a l u e > < i n t > 1 8 9 < / i n t > < / v a l u e > < / i t e m > < i t e m > < k e y > < s t r i n g > P r o d u c t   C a t e g o r y < / s t r i n g > < / k e y > < v a l u e > < i n t > 1 7 7 < / i n t > < / v a l u e > < / i t e m > < i t e m > < k e y > < s t r i n g > P r o d u c t   S u b - C a t e g o r y < / s t r i n g > < / k e y > < v a l u e > < i n t > 2 1 2 < / i n t > < / v a l u e > < / i t e m > < i t e m > < k e y > < s t r i n g > P r o d u c t   C o n t a i n e r < / s t r i n g > < / k e y > < v a l u e > < i n t > 1 8 3 < / i n t > < / v a l u e > < / i t e m > < i t e m > < k e y > < s t r i n g > P r o d u c t   N a m e < / s t r i n g > < / k e y > < v a l u e > < i n t > 1 5 3 < / i n t > < / v a l u e > < / i t e m > < i t e m > < k e y > < s t r i n g > P r o d u c t   B a s e   M a r g i n < / s t r i n g > < / k e y > < v a l u e > < i n t > 2 0 3 < / i n t > < / v a l u e > < / i t e m > < i t e m > < k e y > < s t r i n g > C o u n t r y < / s t r i n g > < / k e y > < v a l u e > < i n t > 1 0 5 < / i n t > < / v a l u e > < / i t e m > < i t e m > < k e y > < s t r i n g > R e g i o n < / s t r i n g > < / k e y > < v a l u e > < i n t > 9 5 < / i n t > < / v a l u e > < / i t e m > < i t e m > < k e y > < s t r i n g > S t a t e   o r   P r o v i n c e < / s t r i n g > < / k e y > < v a l u e > < i n t > 1 7 4 < / i n t > < / v a l u e > < / i t e m > < i t e m > < k e y > < s t r i n g > C i t y < / s t r i n g > < / k e y > < v a l u e > < i n t > 7 2 < / i n t > < / v a l u e > < / i t e m > < i t e m > < k e y > < s t r i n g > P o s t a l   C o d e < / s t r i n g > < / k e y > < v a l u e > < i n t > 1 3 3 < / i n t > < / v a l u e > < / i t e m > < i t e m > < k e y > < s t r i n g > O r d e r   D a t e < / s t r i n g > < / k e y > < v a l u e > < i n t > 1 2 9 < / i n t > < / v a l u e > < / i t e m > < i t e m > < k e y > < s t r i n g > S h i p   D a t e < / s t r i n g > < / k e y > < v a l u e > < i n t > 1 1 6 < / i n t > < / v a l u e > < / i t e m > < i t e m > < k e y > < s t r i n g > P r o f i t < / s t r i n g > < / k e y > < v a l u e > < i n t > 8 6 < / i n t > < / v a l u e > < / i t e m > < i t e m > < k e y > < s t r i n g > Q u a n t i t y   o r d e r e d   n e w < / s t r i n g > < / k e y > < v a l u e > < i n t > 2 1 4 < / i n t > < / v a l u e > < / i t e m > < i t e m > < k e y > < s t r i n g > S a l e s < / s t r i n g > < / k e y > < v a l u e > < i n t > 8 2 < / i n t > < / v a l u e > < / i t e m > < i t e m > < k e y > < s t r i n g > O r d e r   I D < / s t r i n g > < / k e y > < v a l u e > < i n t > 1 1 1 < / i n t > < / v a l u e > < / i t e m > < i t e m > < k e y > < s t r i n g > R e t u r n s 2 . O r d e r   I D < / s t r i n g > < / k e y > < v a l u e > < i n t > 1 8 6 < / i n t > < / v a l u e > < / i t e m > < i t e m > < k e y > < s t r i n g > O r d e r   s t a t u s < / s t r i n g > < / k e y > < v a l u e > < i n t > 1 4 0 < / i n t > < / v a l u e > < / i t e m > < i t e m > < k e y > < s t r i n g > U s e r s 3 . M a n a g e r < / s t r i n g > < / k e y > < v a l u e > < i n t > 1 7 1 < / i n t > < / v a l u e > < / i t e m > < / C o l u m n W i d t h s > < C o l u m n D i s p l a y I n d e x > < i t e m > < k e y > < s t r i n g > R o w   I D < / s t r i n g > < / k e y > < v a l u e > < i n t > 0 < / i n t > < / v a l u e > < / i t e m > < i t e m > < k e y > < s t r i n g > O r d e r   P r i o r i t y < / s t r i n g > < / k e y > < v a l u e > < i n t > 1 < / i n t > < / v a l u e > < / i t e m > < i t e m > < k e y > < s t r i n g > D i s c o u n t < / s t r i n g > < / k e y > < v a l u e > < i n t > 2 < / i n t > < / v a l u e > < / i t e m > < i t e m > < k e y > < s t r i n g > U n i t   P r i c e < / s t r i n g > < / k e y > < v a l u e > < i n t > 3 < / i n t > < / v a l u e > < / i t e m > < i t e m > < k e y > < s t r i n g > S h i p p i n g   C o s t < / s t r i n g > < / k e y > < v a l u e > < i n t > 4 < / i n t > < / v a l u e > < / i t e m > < i t e m > < k e y > < s t r i n g > C u s t o m e r   I D < / s t r i n g > < / k e y > < v a l u e > < i n t > 5 < / i n t > < / v a l u e > < / i t e m > < i t e m > < k e y > < s t r i n g > C u s t o m e r   N a m e < / s t r i n g > < / k e y > < v a l u e > < i n t > 6 < / i n t > < / v a l u e > < / i t e m > < i t e m > < k e y > < s t r i n g > S h i p   M o d e < / s t r i n g > < / k e y > < v a l u e > < i n t > 7 < / i n t > < / v a l u e > < / i t e m > < i t e m > < k e y > < s t r i n g > C u s t o m e r   S e g m e n t < / s t r i n g > < / k e y > < v a l u e > < i n t > 8 < / i n t > < / v a l u e > < / i t e m > < i t e m > < k e y > < s t r i n g > P r o d u c t   C a t e g o r y < / s t r i n g > < / k e y > < v a l u e > < i n t > 9 < / i n t > < / v a l u e > < / i t e m > < i t e m > < k e y > < s t r i n g > P r o d u c t   S u b - C a t e g o r y < / s t r i n g > < / k e y > < v a l u e > < i n t > 1 0 < / i n t > < / v a l u e > < / i t e m > < i t e m > < k e y > < s t r i n g > P r o d u c t   C o n t a i n e r < / s t r i n g > < / k e y > < v a l u e > < i n t > 1 1 < / i n t > < / v a l u e > < / i t e m > < i t e m > < k e y > < s t r i n g > P r o d u c t   N a m e < / s t r i n g > < / k e y > < v a l u e > < i n t > 1 2 < / i n t > < / v a l u e > < / i t e m > < i t e m > < k e y > < s t r i n g > P r o d u c t   B a s e   M a r g i n < / s t r i n g > < / k e y > < v a l u e > < i n t > 1 3 < / i n t > < / v a l u e > < / i t e m > < i t e m > < k e y > < s t r i n g > C o u n t r y < / s t r i n g > < / k e y > < v a l u e > < i n t > 1 4 < / i n t > < / v a l u e > < / i t e m > < i t e m > < k e y > < s t r i n g > R e g i o n < / s t r i n g > < / k e y > < v a l u e > < i n t > 1 5 < / i n t > < / v a l u e > < / i t e m > < i t e m > < k e y > < s t r i n g > S t a t e   o r   P r o v i n c e < / s t r i n g > < / k e y > < v a l u e > < i n t > 1 6 < / i n t > < / v a l u e > < / i t e m > < i t e m > < k e y > < s t r i n g > C i t y < / s t r i n g > < / k e y > < v a l u e > < i n t > 1 7 < / i n t > < / v a l u e > < / i t e m > < i t e m > < k e y > < s t r i n g > P o s t a l   C o d e < / s t r i n g > < / k e y > < v a l u e > < i n t > 1 8 < / i n t > < / v a l u e > < / i t e m > < i t e m > < k e y > < s t r i n g > O r d e r   D a t e < / s t r i n g > < / k e y > < v a l u e > < i n t > 1 9 < / i n t > < / v a l u e > < / i t e m > < i t e m > < k e y > < s t r i n g > S h i p   D a t e < / s t r i n g > < / k e y > < v a l u e > < i n t > 2 0 < / i n t > < / v a l u e > < / i t e m > < i t e m > < k e y > < s t r i n g > P r o f i t < / s t r i n g > < / k e y > < v a l u e > < i n t > 2 1 < / i n t > < / v a l u e > < / i t e m > < i t e m > < k e y > < s t r i n g > Q u a n t i t y   o r d e r e d   n e w < / s t r i n g > < / k e y > < v a l u e > < i n t > 2 2 < / i n t > < / v a l u e > < / i t e m > < i t e m > < k e y > < s t r i n g > S a l e s < / s t r i n g > < / k e y > < v a l u e > < i n t > 2 3 < / i n t > < / v a l u e > < / i t e m > < i t e m > < k e y > < s t r i n g > O r d e r   I D < / s t r i n g > < / k e y > < v a l u e > < i n t > 2 4 < / i n t > < / v a l u e > < / i t e m > < i t e m > < k e y > < s t r i n g > R e t u r n s 2 . O r d e r   I D < / s t r i n g > < / k e y > < v a l u e > < i n t > 2 5 < / i n t > < / v a l u e > < / i t e m > < i t e m > < k e y > < s t r i n g > O r d e r   s t a t u s < / s t r i n g > < / k e y > < v a l u e > < i n t > 2 6 < / i n t > < / v a l u e > < / i t e m > < i t e m > < k e y > < s t r i n g > U s e r s 3 . M a n a g e r < / s t r i n g > < / k e y > < v a l u e > < i n t > 2 7 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H i d d e n " > < C u s t o m C o n t e n t > < ! [ C D A T A [ T r u e ] ] > < / C u s t o m C o n t e n t > < / G e m i n i > 
</file>

<file path=customXml/item15.xml>��< ? x m l   v e r s i o n = " 1 . 0 "   e n c o d i n g = " U T F - 1 6 " ? > < G e m i n i   x m l n s = " h t t p : / / g e m i n i / p i v o t c u s t o m i z a t i o n / C l i e n t W i n d o w X M L " > < C u s t o m C o n t e n t > < ! [ C D A T A [ O r d e r s 1 _ 7 4 f f e 7 e e - 8 5 6 2 - 4 c 5 8 - a 5 d f - f 0 d 4 3 e 0 9 d 2 4 d ] ] > < / C u s t o m C o n t e n t > < / G e m i n i > 
</file>

<file path=customXml/item16.xml>��< ? x m l   v e r s i o n = " 1 . 0 "   e n c o d i n g = " U T F - 1 6 " ? > < G e m i n i   x m l n s = " h t t p : / / g e m i n i / p i v o t c u s t o m i z a t i o n / S a n d b o x N o n E m p t y " > < C u s t o m C o n t e n t > < ! [ C D A T A [ 1 ] ] > < / 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T a b l e X M L _ R e t u r n s 2 _ 7 7 7 e e 6 a d - d c b 5 - 4 5 d 1 - 9 8 6 0 - 6 6 7 e d c 7 4 9 3 f d " > < C u s t o m C o n t e n t > < ! [ C D A T A [ < T a b l e W i d g e t G r i d S e r i a l i z a t i o n   x m l n s : x s d = " h t t p : / / w w w . w 3 . o r g / 2 0 0 1 / X M L S c h e m a "   x m l n s : x s i = " h t t p : / / w w w . w 3 . o r g / 2 0 0 1 / X M L S c h e m a - i n s t a n c e " > < C o l u m n S u g g e s t e d T y p e   / > < C o l u m n F o r m a t   / > < C o l u m n A c c u r a c y   / > < C o l u m n C u r r e n c y S y m b o l   / > < C o l u m n P o s i t i v e P a t t e r n   / > < C o l u m n N e g a t i v e P a t t e r n   / > < C o l u m n W i d t h s > < i t e m > < k e y > < s t r i n g > O r d e r   I D < / s t r i n g > < / k e y > < v a l u e > < i n t > 1 1 1 < / i n t > < / v a l u e > < / i t e m > < i t e m > < k e y > < s t r i n g > S t a t u s < / s t r i n g > < / k e y > < v a l u e > < i n t > 9 1 < / i n t > < / v a l u e > < / i t e m > < / C o l u m n W i d t h s > < C o l u m n D i s p l a y I n d e x > < i t e m > < k e y > < s t r i n g > O r d e r   I D < / s t r i n g > < / k e y > < v a l u e > < i n t > 0 < / i n t > < / v a l u e > < / i t e m > < i t e m > < k e y > < s t r i n g > S t a t u s < / s t r i n g > < / k e y > < v a l u e > < i n t > 1 < / i n t > < / v a l u e > < / i t e m > < / C o l u m n D i s p l a y I n d e x > < C o l u m n F r o z e n   / > < C o l u m n C h e c k e d   / > < C o l u m n F i l t e r   / > < S e l e c t i o n F i l t e r   / > < F i l t e r P a r a m e t e r s   / > < I s S o r t D e s c e n d i n g > f a l s e < / I s S o r t D e s c e n d i n g > < / T a b l e W i d g e t G r i d S e r i a l i z a t i o n > ] ] > < / C u s t o m C o n t e n t > < / G e m i n i > 
</file>

<file path=customXml/item19.xml>��< ? x m l   v e r s i o n = " 1 . 0 "   e n c o d i n g = " u t f - 1 6 " ? > < D a t a M a s h u p   s q m i d = " f 0 0 2 8 8 1 b - 6 9 6 5 - 4 1 a a - 8 1 c 1 - a 0 f 3 b 3 d 6 c a 2 6 "   x m l n s = " h t t p : / / s c h e m a s . m i c r o s o f t . c o m / D a t a M a s h u p " > A A A A A O U F A A B Q S w M E F A A C A A g A U F h M W j b j P x + l A A A A 9 w A A A B I A H A B D b 2 5 m a W c v U G F j a 2 F n Z S 5 4 b W w g o h g A K K A U A A A A A A A A A A A A A A A A A A A A A A A A A A A A h Y 8 x D o I w G I W v Q r r T F h g E U s r g K o k J 0 b g 2 p U I j / B h a L H d z 8 E h e Q Y y i b o 7 v e 9 / w 3 v 1 6 Y / n U t d 5 F D U b 3 k K E A U + Q p k H 2 l o c 7 Q a I 9 + j H L O t k K e R K 2 8 W Q a T T q b K U G P t O S X E O Y d d h P u h J i G l A T k U m 1 I 2 q h P o I + v / s q / B W A F S I c 7 2 r z E 8 x E G U 4 C B e J Z g y s l B W a P g a 4 T z 4 2 f 5 A t h 5 b O w 6 K K / B 3 J S N L Z O R 9 g j 8 A U E s D B B Q A A g A I A F B Y T F p 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Q W E x a n Y z 7 p e c C A A D S C Q A A E w A c A E Z v c m 1 1 b G F z L 1 N l Y 3 R p b 2 4 x L m 0 g o h g A K K A U A A A A A A A A A A A A A A A A A A A A A A A A A A A A z V b b a h s x E H 0 3 5 B + E + u K A u 9 R p K a U l D 6 m d Q t o 6 t 0 1 o I Q 5 F 3 h 2 v R d a S 0 S V x M P 7 3 j i T v r j e 7 p i n k I X m J P W c 0 5 2 g u G m t I D J e C x O F / / 0 u n o 2 d M Q U r O V A p K 9 8 k h y c H s d Q j + x d K q B N B y v E w g j 3 5 J d T e R 8 q 7 7 j e c Q D a Q w I I z u 0 s H n 8 b X G s + O D d 5 9 + 9 8 d n A o a K 3 8 N 4 K B M 7 d y 5 j f 5 4 c a c 0 z 4 S z j m O W g y Z A Z h k o M m U q F X / R s I p l K o 2 W u l 3 S / R 4 T N 8 x 4 x y s J + L w g K G v 9 c s U n u Z A V 9 q 5 s T A / N D G k D a + 8 F F e k i 9 D 7 1 d 3 z i S 2 8 3 5 N 3 Q w Y y L D 2 1 4 9 L o B i C O 8 W X S k m N I q Y D 2 R u 5 8 K B u r t N 1 l u t 6 K V 8 I C d D 2 i M n w n z 8 E D m n d Y + s A i 8 5 V 1 w q b h 4 R N 4 g Q A 0 v j 4 S H X i b T C F I C w 8 w k o D 1 0 L b t z B B F r A e M Y X C y 4 y M p C 6 7 f D A a i P n y N y m q Q R P 2 R w a k l x o M p J p E y n P x Z C 5 Q j U c z p V M b W L I g B n I p G p e t 3 C I 7 e T t P 5 1 c D z E u Q O 3 0 a N V f g F + Z B j J i K u O i 8 G H i M V z E p b y F + R I y b P t m R g x K J d K V U d 5 z k b R k p q 2 2 5 1 g a l u M 1 f C p b + w L b r w y W 4 u e q A K 0 I 8 k 9 5 W 7 k v L B M G N a B I D I s d L O C h y e n n q u V 0 0 P K 0 U 9 b 7 5 V y M Q L m x u L C g O E Y o J + M U t I H 0 u + S i + 2 R 4 a m G R 5 B K M V U I f P L X T A s A T L o 4 b z + g n T M 2 Z N a A q B c f L B R M p R i / 9 S x E B 8 p / D g H Y b g u s 8 d Q W r E o o q c 0 V 8 l D r W 0 P k V J 1 p L r q Y 0 p A u h s P 7 G O n p g y Y z w K b l p c N 1 i T P e U E T M D Q e g Q c n w c s Y K U Q I 7 9 u x G H 3 3 d V o 7 + j H D X h W 8 2 N V / b v 8 f u 6 j Q b j c 8 u w 8 f 6 P I v T p N s m K j p h g G c 5 2 e O u 8 P S p t F S N u E + M 7 G h / Y r c 6 L I c c d 5 W z d p q p N v v 1 u 2 O t w 0 R 6 r W m 5 F U V 7 1 d t u I 3 L H e N u j L 7 b c a n V t w 7 Y 9 E 8 T x a X X v + 1 r W 8 1 2 i r t I d q v e q k e 5 o d K f f Y y y V 8 i 8 r / n m h f R c W E P D f Z f w F Q S w E C L Q A U A A I A C A B Q W E x a N u M / H 6 U A A A D 3 A A A A E g A A A A A A A A A A A A A A A A A A A A A A Q 2 9 u Z m l n L 1 B h Y 2 t h Z 2 U u e G 1 s U E s B A i 0 A F A A C A A g A U F h M W l N y O C y b A A A A 4 Q A A A B M A A A A A A A A A A A A A A A A A 8 Q A A A F t D b 2 5 0 Z W 5 0 X 1 R 5 c G V z X S 5 4 b W x Q S w E C L Q A U A A I A C A B Q W E x a n Y z 7 p e c C A A D S C Q A A E w A A A A A A A A A A A A A A A A D Z A Q A A R m 9 y b X V s Y X M v U 2 V j d G l v b j E u b V B L B Q Y A A A A A A w A D A M I A A A A N 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F K w A A A A A A A G M r 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P c m R l c n M x P C 9 J d G V t U G F 0 a D 4 8 L 0 l 0 Z W 1 M b 2 N h d G l v b j 4 8 U 3 R h Y m x l R W 5 0 c m l l c z 4 8 R W 5 0 c n k g V H l w Z T 0 i R m l s b F N 0 Y X R 1 c y I g V m F s d W U 9 I n N D b 2 1 w b G V 0 Z S I g L z 4 8 R W 5 0 c n k g V H l w Z T 0 i U m V z d W x 0 V H l w Z S I g V m F s d W U 9 I n N U Y W J s Z S I g L z 4 8 R W 5 0 c n k g V H l w Z T 0 i R m l s b E N v b H V t b k 5 h b W V z I i B W Y W x 1 Z T 0 i c 1 s m c X V v d D t S b 3 c g S U Q m c X V v d D s s J n F 1 b 3 Q 7 T 3 J k Z X I g U H J p b 3 J p d H k m c X V v d D s s J n F 1 b 3 Q 7 R G l z Y 2 9 1 b n Q m c X V v d D s s J n F 1 b 3 Q 7 V W 5 p d C B Q c m l j Z S Z x d W 9 0 O y w m c X V v d D t T a G l w c G l u Z y B D b 3 N 0 J n F 1 b 3 Q 7 L C Z x d W 9 0 O 0 N 1 c 3 R v b W V y I E l E J n F 1 b 3 Q 7 L C Z x d W 9 0 O 0 N 1 c 3 R v b W V y I E 5 h b W U m c X V v d D s s J n F 1 b 3 Q 7 U 2 h p c C B N b 2 R l J n F 1 b 3 Q 7 L C Z x d W 9 0 O 0 N 1 c 3 R v b W V y I F N l Z 2 1 l b n Q m c X V v d D s s J n F 1 b 3 Q 7 U H J v Z H V j d C B D Y X R l Z 2 9 y e S Z x d W 9 0 O y w m c X V v d D t Q c m 9 k d W N 0 I F N 1 Y i 1 D Y X R l Z 2 9 y e S Z x d W 9 0 O y w m c X V v d D t Q c m 9 k d W N 0 I E N v b n R h a W 5 l c i Z x d W 9 0 O y w m c X V v d D t Q c m 9 k d W N 0 I E 5 h b W U m c X V v d D s s J n F 1 b 3 Q 7 U H J v Z H V j d C B C Y X N l I E 1 h c m d p b i Z x d W 9 0 O y w m c X V v d D t D b 3 V u d H J 5 J n F 1 b 3 Q 7 L C Z x d W 9 0 O 1 J l Z 2 l v b i Z x d W 9 0 O y w m c X V v d D t T d G F 0 Z S B v c i B Q c m 9 2 a W 5 j Z S Z x d W 9 0 O y w m c X V v d D t D a X R 5 J n F 1 b 3 Q 7 L C Z x d W 9 0 O 1 B v c 3 R h b C B D b 2 R l J n F 1 b 3 Q 7 L C Z x d W 9 0 O 0 9 y Z G V y I E R h d G U m c X V v d D s s J n F 1 b 3 Q 7 U 2 h p c C B E Y X R l J n F 1 b 3 Q 7 L C Z x d W 9 0 O 1 B y b 2 Z p d C Z x d W 9 0 O y w m c X V v d D t R d W F u d G l 0 e S B v c m R l c m V k I G 5 l d y Z x d W 9 0 O y w m c X V v d D t T Y W x l c y Z x d W 9 0 O y w m c X V v d D t P c m R l c i B J R C Z x d W 9 0 O y w m c X V v d D t S Z X R 1 c m 5 z M i 5 P c m R l c i B J R C Z x d W 9 0 O y w m c X V v d D t P c m R l c i B z d G F 0 d X M m c X V v d D s s J n F 1 b 3 Q 7 V X N l c n M z L k 1 h b m F n Z X I m c X V v d D t d I i A v P j x F b n R y e S B U e X B l P S J G a W x s R W 5 h Y m x l Z C I g V m F s d W U 9 I m w w I i A v P j x F b n R y e S B U e X B l P S J G a W x s Q 2 9 s d W 1 u V H l w Z X M i I F Z h b H V l P S J z Q X d Z R k J R V U R C Z 1 l H Q m d Z R 0 J n Q U d C Z 1 l H Q X d r S k J R T U Z B d 0 1 B Q m c 9 P S I g L z 4 8 R W 5 0 c n k g V H l w Z T 0 i R m l s b E x h c 3 R V c G R h d G V k I i B W Y W x 1 Z T 0 i Z D I w M j U t M D I t M T J U M D U 6 M z A 6 M D M u M z M 0 M z I y N l o i I C 8 + P E V u d H J 5 I F R 5 c G U 9 I k Z p b G x F c n J v c k N v d W 5 0 I i B W Y W x 1 Z T 0 i b D A i I C 8 + P E V u d H J 5 I F R 5 c G U 9 I k Z p b G x l Z E N v b X B s Z X R l U m V z d W x 0 V G 9 X b 3 J r c 2 h l Z X Q i I F Z h b H V l P S J s M C I g L z 4 8 R W 5 0 c n k g V H l w Z T 0 i R m l s b E V y c m 9 y Q 2 9 k Z S I g V m F s d W U 9 I n N V b m t u b 3 d u I i A v P j x F b n R y e S B U e X B l P S J G a W x s V G 9 E Y X R h T W 9 k Z W x F b m F i b G V k I i B W Y W x 1 Z T 0 i b D E i I C 8 + P E V u d H J 5 I F R 5 c G U 9 I k l z U H J p d m F 0 Z S I g V m F s d W U 9 I m w w I i A v P j x F b n R y e S B U e X B l P S J R d W V y e U l E I i B W Y W x 1 Z T 0 i c 2 Y 0 Y T c 3 M D J h L W Y 2 N 2 U t N D N m O S 0 5 M j A w L T A z N W E 2 Y z Q 2 M m Y z Y i I g L z 4 8 R W 5 0 c n k g V H l w Z T 0 i R m l s b E N v d W 5 0 I i B W Y W x 1 Z T 0 i b D E 5 N T I i I C 8 + P E V u d H J 5 I F R 5 c G U 9 I k 5 h b W V V c G R h d G V k Q W Z 0 Z X J G a W x s I i B W Y W x 1 Z T 0 i b D A i I C 8 + P E V u d H J 5 I F R 5 c G U 9 I k Z p b G x P Y m p l Y 3 R U e X B l I i B W Y W x 1 Z T 0 i c 1 B p d m 9 0 V G F i b G U i I C 8 + P E V u d H J 5 I F R 5 c G U 9 I k 5 h d m l n Y X R p b 2 5 T d G V w T m F t Z S I g V m F s d W U 9 I n N O Y X Z p Z 2 F 0 a W 9 u I i A v P j x F b n R y e S B U e X B l P S J Q a X Z v d E 9 i a m V j d E 5 h b W U i I F Z h b H V l P S J z S 1 B J J 3 M h U G l 2 b 3 R U Y W J s Z T I i I C 8 + P E V u d H J 5 I F R 5 c G U 9 I l J l b G F 0 a W 9 u c 2 h p c E l u Z m 9 D b 2 5 0 Y W l u Z X I i I F Z h b H V l P S J z e y Z x d W 9 0 O 2 N v b H V t b k N v d W 5 0 J n F 1 b 3 Q 7 O j I 4 L C Z x d W 9 0 O 2 t l e U N v b H V t b k 5 h b W V z J n F 1 b 3 Q 7 O l t d L C Z x d W 9 0 O 3 F 1 Z X J 5 U m V s Y X R p b 2 5 z a G l w c y Z x d W 9 0 O z p b X S w m c X V v d D t j b 2 x 1 b W 5 J Z G V u d G l 0 a W V z J n F 1 b 3 Q 7 O l s m c X V v d D t T Z W N 0 a W 9 u M S 9 P c m R l c n M x L 0 N o Y W 5 n Z W Q g V H l w Z S 5 7 U m 9 3 I E l E L D B 9 J n F 1 b 3 Q 7 L C Z x d W 9 0 O 1 N l Y 3 R p b 2 4 x L 0 9 y Z G V y c z E v Q 2 h h b m d l Z C B U e X B l L n t P c m R l c i B Q c m l v c m l 0 e S w x f S Z x d W 9 0 O y w m c X V v d D t T Z W N 0 a W 9 u M S 9 P c m R l c n M x L 0 N o Y W 5 n Z W Q g V H l w Z S 5 7 R G l z Y 2 9 1 b n Q s M n 0 m c X V v d D s s J n F 1 b 3 Q 7 U 2 V j d G l v b j E v T 3 J k Z X J z M S 9 D a G F u Z 2 V k I F R 5 c G U u e 1 V u a X Q g U H J p Y 2 U s M 3 0 m c X V v d D s s J n F 1 b 3 Q 7 U 2 V j d G l v b j E v T 3 J k Z X J z M S 9 D a G F u Z 2 V k I F R 5 c G U u e 1 N o a X B w a W 5 n I E N v c 3 Q s N H 0 m c X V v d D s s J n F 1 b 3 Q 7 U 2 V j d G l v b j E v T 3 J k Z X J z M S 9 D a G F u Z 2 V k I F R 5 c G U u e 0 N 1 c 3 R v b W V y I E l E L D V 9 J n F 1 b 3 Q 7 L C Z x d W 9 0 O 1 N l Y 3 R p b 2 4 x L 0 9 y Z G V y c z E v Q 2 h h b m d l Z C B U e X B l L n t D d X N 0 b 2 1 l c i B O Y W 1 l L D Z 9 J n F 1 b 3 Q 7 L C Z x d W 9 0 O 1 N l Y 3 R p b 2 4 x L 0 9 y Z G V y c z E v Q 2 h h b m d l Z C B U e X B l L n t T a G l w I E 1 v Z G U s N 3 0 m c X V v d D s s J n F 1 b 3 Q 7 U 2 V j d G l v b j E v T 3 J k Z X J z M S 9 D a G F u Z 2 V k I F R 5 c G U u e 0 N 1 c 3 R v b W V y I F N l Z 2 1 l b n Q s O H 0 m c X V v d D s s J n F 1 b 3 Q 7 U 2 V j d G l v b j E v T 3 J k Z X J z M S 9 D a G F u Z 2 V k I F R 5 c G U u e 1 B y b 2 R 1 Y 3 Q g Q 2 F 0 Z W d v c n k s O X 0 m c X V v d D s s J n F 1 b 3 Q 7 U 2 V j d G l v b j E v T 3 J k Z X J z M S 9 D a G F u Z 2 V k I F R 5 c G U u e 1 B y b 2 R 1 Y 3 Q g U 3 V i L U N h d G V n b 3 J 5 L D E w f S Z x d W 9 0 O y w m c X V v d D t T Z W N 0 a W 9 u M S 9 P c m R l c n M x L 0 N o Y W 5 n Z W Q g V H l w Z S 5 7 U H J v Z H V j d C B D b 2 5 0 Y W l u Z X I s M T F 9 J n F 1 b 3 Q 7 L C Z x d W 9 0 O 1 N l Y 3 R p b 2 4 x L 0 9 y Z G V y c z E v Q 2 h h b m d l Z C B U e X B l L n t Q c m 9 k d W N 0 I E 5 h b W U s M T J 9 J n F 1 b 3 Q 7 L C Z x d W 9 0 O 1 N l Y 3 R p b 2 4 x L 0 9 y Z G V y c z E v Q 2 h h b m d l Z C B U e X B l L n t Q c m 9 k d W N 0 I E J h c 2 U g T W F y Z 2 l u L D E z f S Z x d W 9 0 O y w m c X V v d D t T Z W N 0 a W 9 u M S 9 P c m R l c n M x L 0 N o Y W 5 n Z W Q g V H l w Z S 5 7 Q 2 9 1 b n R y e S w x N H 0 m c X V v d D s s J n F 1 b 3 Q 7 U 2 V j d G l v b j E v T 3 J k Z X J z M S 9 D a G F u Z 2 V k I F R 5 c G U u e 1 J l Z 2 l v b i w x N X 0 m c X V v d D s s J n F 1 b 3 Q 7 U 2 V j d G l v b j E v T 3 J k Z X J z M S 9 D a G F u Z 2 V k I F R 5 c G U u e 1 N 0 Y X R l I G 9 y I F B y b 3 Z p b m N l L D E 2 f S Z x d W 9 0 O y w m c X V v d D t T Z W N 0 a W 9 u M S 9 P c m R l c n M x L 0 N o Y W 5 n Z W Q g V H l w Z S 5 7 Q 2 l 0 e S w x N 3 0 m c X V v d D s s J n F 1 b 3 Q 7 U 2 V j d G l v b j E v T 3 J k Z X J z M S 9 D a G F u Z 2 V k I F R 5 c G U u e 1 B v c 3 R h b C B D b 2 R l L D E 4 f S Z x d W 9 0 O y w m c X V v d D t T Z W N 0 a W 9 u M S 9 P c m R l c n M x L 0 N o Y W 5 n Z W Q g V H l w Z S 5 7 T 3 J k Z X I g R G F 0 Z S w x O X 0 m c X V v d D s s J n F 1 b 3 Q 7 U 2 V j d G l v b j E v T 3 J k Z X J z M S 9 D a G F u Z 2 V k I F R 5 c G U u e 1 N o a X A g R G F 0 Z S w y M H 0 m c X V v d D s s J n F 1 b 3 Q 7 U 2 V j d G l v b j E v T 3 J k Z X J z M S 9 D a G F u Z 2 V k I F R 5 c G U u e 1 B y b 2 Z p d C w y M X 0 m c X V v d D s s J n F 1 b 3 Q 7 U 2 V j d G l v b j E v T 3 J k Z X J z M S 9 D a G F u Z 2 V k I F R 5 c G U u e 1 F 1 Y W 5 0 a X R 5 I G 9 y Z G V y Z W Q g b m V 3 L D I y f S Z x d W 9 0 O y w m c X V v d D t T Z W N 0 a W 9 u M S 9 P c m R l c n M x L 0 N o Y W 5 n Z W Q g V H l w Z S 5 7 U 2 F s Z X M s M j N 9 J n F 1 b 3 Q 7 L C Z x d W 9 0 O 1 N l Y 3 R p b 2 4 x L 0 9 y Z G V y c z E v Q 2 h h b m d l Z C B U e X B l L n t P c m R l c i B J R C w y N H 0 m c X V v d D s s J n F 1 b 3 Q 7 U 2 V j d G l v b j E v U m V 0 d X J u c z I v Q 2 h h b m d l Z C B U e X B l L n t P c m R l c i B J R C w w f S Z x d W 9 0 O y w m c X V v d D t T Z W N 0 a W 9 u M S 9 P c m R l c n M x L 0 F k Z G V k I E N 1 c 3 R v b S 5 7 T 3 J k Z X I g c 3 R h d H V z L D I 2 f S Z x d W 9 0 O y w m c X V v d D t T Z W N 0 a W 9 u M S 9 V c 2 V y c z M v Q 2 h h b m d l Z C B U e X B l L n t N Y W 5 h Z 2 V y L D F 9 J n F 1 b 3 Q 7 X S w m c X V v d D t D b 2 x 1 b W 5 D b 3 V u d C Z x d W 9 0 O z o y O C w m c X V v d D t L Z X l D b 2 x 1 b W 5 O Y W 1 l c y Z x d W 9 0 O z p b X S w m c X V v d D t D b 2 x 1 b W 5 J Z G V u d G l 0 a W V z J n F 1 b 3 Q 7 O l s m c X V v d D t T Z W N 0 a W 9 u M S 9 P c m R l c n M x L 0 N o Y W 5 n Z W Q g V H l w Z S 5 7 U m 9 3 I E l E L D B 9 J n F 1 b 3 Q 7 L C Z x d W 9 0 O 1 N l Y 3 R p b 2 4 x L 0 9 y Z G V y c z E v Q 2 h h b m d l Z C B U e X B l L n t P c m R l c i B Q c m l v c m l 0 e S w x f S Z x d W 9 0 O y w m c X V v d D t T Z W N 0 a W 9 u M S 9 P c m R l c n M x L 0 N o Y W 5 n Z W Q g V H l w Z S 5 7 R G l z Y 2 9 1 b n Q s M n 0 m c X V v d D s s J n F 1 b 3 Q 7 U 2 V j d G l v b j E v T 3 J k Z X J z M S 9 D a G F u Z 2 V k I F R 5 c G U u e 1 V u a X Q g U H J p Y 2 U s M 3 0 m c X V v d D s s J n F 1 b 3 Q 7 U 2 V j d G l v b j E v T 3 J k Z X J z M S 9 D a G F u Z 2 V k I F R 5 c G U u e 1 N o a X B w a W 5 n I E N v c 3 Q s N H 0 m c X V v d D s s J n F 1 b 3 Q 7 U 2 V j d G l v b j E v T 3 J k Z X J z M S 9 D a G F u Z 2 V k I F R 5 c G U u e 0 N 1 c 3 R v b W V y I E l E L D V 9 J n F 1 b 3 Q 7 L C Z x d W 9 0 O 1 N l Y 3 R p b 2 4 x L 0 9 y Z G V y c z E v Q 2 h h b m d l Z C B U e X B l L n t D d X N 0 b 2 1 l c i B O Y W 1 l L D Z 9 J n F 1 b 3 Q 7 L C Z x d W 9 0 O 1 N l Y 3 R p b 2 4 x L 0 9 y Z G V y c z E v Q 2 h h b m d l Z C B U e X B l L n t T a G l w I E 1 v Z G U s N 3 0 m c X V v d D s s J n F 1 b 3 Q 7 U 2 V j d G l v b j E v T 3 J k Z X J z M S 9 D a G F u Z 2 V k I F R 5 c G U u e 0 N 1 c 3 R v b W V y I F N l Z 2 1 l b n Q s O H 0 m c X V v d D s s J n F 1 b 3 Q 7 U 2 V j d G l v b j E v T 3 J k Z X J z M S 9 D a G F u Z 2 V k I F R 5 c G U u e 1 B y b 2 R 1 Y 3 Q g Q 2 F 0 Z W d v c n k s O X 0 m c X V v d D s s J n F 1 b 3 Q 7 U 2 V j d G l v b j E v T 3 J k Z X J z M S 9 D a G F u Z 2 V k I F R 5 c G U u e 1 B y b 2 R 1 Y 3 Q g U 3 V i L U N h d G V n b 3 J 5 L D E w f S Z x d W 9 0 O y w m c X V v d D t T Z W N 0 a W 9 u M S 9 P c m R l c n M x L 0 N o Y W 5 n Z W Q g V H l w Z S 5 7 U H J v Z H V j d C B D b 2 5 0 Y W l u Z X I s M T F 9 J n F 1 b 3 Q 7 L C Z x d W 9 0 O 1 N l Y 3 R p b 2 4 x L 0 9 y Z G V y c z E v Q 2 h h b m d l Z C B U e X B l L n t Q c m 9 k d W N 0 I E 5 h b W U s M T J 9 J n F 1 b 3 Q 7 L C Z x d W 9 0 O 1 N l Y 3 R p b 2 4 x L 0 9 y Z G V y c z E v Q 2 h h b m d l Z C B U e X B l L n t Q c m 9 k d W N 0 I E J h c 2 U g T W F y Z 2 l u L D E z f S Z x d W 9 0 O y w m c X V v d D t T Z W N 0 a W 9 u M S 9 P c m R l c n M x L 0 N o Y W 5 n Z W Q g V H l w Z S 5 7 Q 2 9 1 b n R y e S w x N H 0 m c X V v d D s s J n F 1 b 3 Q 7 U 2 V j d G l v b j E v T 3 J k Z X J z M S 9 D a G F u Z 2 V k I F R 5 c G U u e 1 J l Z 2 l v b i w x N X 0 m c X V v d D s s J n F 1 b 3 Q 7 U 2 V j d G l v b j E v T 3 J k Z X J z M S 9 D a G F u Z 2 V k I F R 5 c G U u e 1 N 0 Y X R l I G 9 y I F B y b 3 Z p b m N l L D E 2 f S Z x d W 9 0 O y w m c X V v d D t T Z W N 0 a W 9 u M S 9 P c m R l c n M x L 0 N o Y W 5 n Z W Q g V H l w Z S 5 7 Q 2 l 0 e S w x N 3 0 m c X V v d D s s J n F 1 b 3 Q 7 U 2 V j d G l v b j E v T 3 J k Z X J z M S 9 D a G F u Z 2 V k I F R 5 c G U u e 1 B v c 3 R h b C B D b 2 R l L D E 4 f S Z x d W 9 0 O y w m c X V v d D t T Z W N 0 a W 9 u M S 9 P c m R l c n M x L 0 N o Y W 5 n Z W Q g V H l w Z S 5 7 T 3 J k Z X I g R G F 0 Z S w x O X 0 m c X V v d D s s J n F 1 b 3 Q 7 U 2 V j d G l v b j E v T 3 J k Z X J z M S 9 D a G F u Z 2 V k I F R 5 c G U u e 1 N o a X A g R G F 0 Z S w y M H 0 m c X V v d D s s J n F 1 b 3 Q 7 U 2 V j d G l v b j E v T 3 J k Z X J z M S 9 D a G F u Z 2 V k I F R 5 c G U u e 1 B y b 2 Z p d C w y M X 0 m c X V v d D s s J n F 1 b 3 Q 7 U 2 V j d G l v b j E v T 3 J k Z X J z M S 9 D a G F u Z 2 V k I F R 5 c G U u e 1 F 1 Y W 5 0 a X R 5 I G 9 y Z G V y Z W Q g b m V 3 L D I y f S Z x d W 9 0 O y w m c X V v d D t T Z W N 0 a W 9 u M S 9 P c m R l c n M x L 0 N o Y W 5 n Z W Q g V H l w Z S 5 7 U 2 F s Z X M s M j N 9 J n F 1 b 3 Q 7 L C Z x d W 9 0 O 1 N l Y 3 R p b 2 4 x L 0 9 y Z G V y c z E v Q 2 h h b m d l Z C B U e X B l L n t P c m R l c i B J R C w y N H 0 m c X V v d D s s J n F 1 b 3 Q 7 U 2 V j d G l v b j E v U m V 0 d X J u c z I v Q 2 h h b m d l Z C B U e X B l L n t P c m R l c i B J R C w w f S Z x d W 9 0 O y w m c X V v d D t T Z W N 0 a W 9 u M S 9 P c m R l c n M x L 0 F k Z G V k I E N 1 c 3 R v b S 5 7 T 3 J k Z X I g c 3 R h d H V z L D I 2 f S Z x d W 9 0 O y w m c X V v d D t T Z W N 0 a W 9 u M S 9 V c 2 V y c z M v Q 2 h h b m d l Z C B U e X B l L n t N Y W 5 h Z 2 V y L D F 9 J n F 1 b 3 Q 7 X S w m c X V v d D t S Z W x h d G l v b n N o a X B J b m Z v J n F 1 b 3 Q 7 O l t d f S I g L z 4 8 R W 5 0 c n k g V H l w Z T 0 i Q n V m Z m V y T m V 4 d F J l Z n J l c 2 g i I F Z h b H V l P S J s M S I g L z 4 8 R W 5 0 c n k g V H l w Z T 0 i Q W R k Z W R U b 0 R h d G F N b 2 R l b C I g V m F s d W U 9 I m w x I i A v P j w v U 3 R h Y m x l R W 5 0 c m l l c z 4 8 L 0 l 0 Z W 0 + P E l 0 Z W 0 + P E l 0 Z W 1 M b 2 N h d G l v b j 4 8 S X R l b V R 5 c G U + R m 9 y b X V s Y T w v S X R l b V R 5 c G U + P E l 0 Z W 1 Q Y X R o P l N l Y 3 R p b 2 4 x L 1 J l d H V y b n M y P C 9 J d G V t U G F 0 a D 4 8 L 0 l 0 Z W 1 M b 2 N h d G l v b j 4 8 U 3 R h Y m x l R W 5 0 c m l l c z 4 8 R W 5 0 c n k g V H l w Z T 0 i R m l s b E N v d W 5 0 I i B W Y W x 1 Z T 0 i b D E 2 M z Q i I C 8 + P E V u d H J 5 I F R 5 c G U 9 I k 5 h b W V V c G R h d G V k Q W Z 0 Z X J G a W x s I i B W Y W x 1 Z T 0 i b D A i I C 8 + P E V u d H J 5 I F R 5 c G U 9 I k Z p b G x F c n J v c k N v Z G U i I F Z h b H V l P S J z V W 5 r b m 9 3 b i I g L z 4 8 R W 5 0 c n k g V H l w Z T 0 i R m l s b E V u Y W J s Z W Q i I F Z h b H V l P S J s M C I g L z 4 8 R W 5 0 c n k g V H l w Z T 0 i R m l s b E V y c m 9 y Q 2 9 1 b n Q i I F Z h b H V l P S J s M C I g L z 4 8 R W 5 0 c n k g V H l w Z T 0 i R m l s b E x h c 3 R V c G R h d G V k I i B W Y W x 1 Z T 0 i Z D I w M j U t M D I t M T F U M D Y 6 M T E 6 M z Q u N T Q z O D A z O F o i I C 8 + P E V u d H J 5 I F R 5 c G U 9 I k Z p b G x D b 2 x 1 b W 5 U e X B l c y I g V m F s d W U 9 I n N B d 1 k 9 I i A v P j x F b n R y e S B U e X B l P S J G a W x s Z W R D b 2 1 w b G V 0 Z V J l c 3 V s d F R v V 2 9 y a 3 N o Z W V 0 I i B W Y W x 1 Z T 0 i b D A i I C 8 + P E V u d H J 5 I F R 5 c G U 9 I k Z p b G x D b 2 x 1 b W 5 O Y W 1 l c y I g V m F s d W U 9 I n N b J n F 1 b 3 Q 7 T 3 J k Z X I g S U Q m c X V v d D s s J n F 1 b 3 Q 7 U 3 R h d H V z J n F 1 b 3 Q 7 X S I g L z 4 8 R W 5 0 c n k g V H l w Z T 0 i R m l s b F R v R G F 0 Y U 1 v Z G V s R W 5 h Y m x l Z C I g V m F s d W U 9 I m w x I i A v P j x F b n R y e S B U e X B l P S J J c 1 B y a X Z h d G U i I F Z h b H V l P S J s M C I g L z 4 8 R W 5 0 c n k g V H l w Z T 0 i U X V l c n l J R C I g V m F s d W U 9 I n M 4 Y j B k O T d k Y i 1 i Z D R h L T Q z M W Q t Y j E x O C 1 i N W U w Z m J i N 2 N i Y z A i I C 8 + P E V u d H J 5 I F R 5 c G U 9 I k Z p b G x T d G F 0 d X M i I F Z h b H V l P S J z Q 2 9 t c G x l d G U i I C 8 + P E V u d H J 5 I F R 5 c G U 9 I l J l c 3 V s d F R 5 c G U i I F Z h b H V l P S J z V G F i b G U i I C 8 + P E V u d H J 5 I F R 5 c G U 9 I k Z p b G x P Y m p l Y 3 R U e X B l I i B W Y W x 1 Z T 0 i c 1 B p d m 9 0 V G F i b G U i I C 8 + P E V u d H J 5 I F R 5 c G U 9 I k J 1 Z m Z l c k 5 l e H R S Z W Z y Z X N o I i B W Y W x 1 Z T 0 i b D E i I C 8 + P E V u d H J 5 I F R 5 c G U 9 I l B p d m 9 0 T 2 J q Z W N 0 T m F t Z S I g V m F s d W U 9 I n N L U E k n c y F Q a X Z v d F R h Y m x l M i I g L z 4 8 R W 5 0 c n k g V H l w Z T 0 i Q W R k Z W R U b 0 R h d G F N b 2 R l b C I g V m F s d W U 9 I m w x I i A v P j x F b n R y e S B U e X B l P S J S Z W x h d G l v b n N o a X B J b m Z v Q 2 9 u d G F p b m V y I i B W Y W x 1 Z T 0 i c 3 s m c X V v d D t j b 2 x 1 b W 5 D b 3 V u d C Z x d W 9 0 O z o y L C Z x d W 9 0 O 2 t l e U N v b H V t b k 5 h b W V z J n F 1 b 3 Q 7 O l t d L C Z x d W 9 0 O 3 F 1 Z X J 5 U m V s Y X R p b 2 5 z a G l w c y Z x d W 9 0 O z p b X S w m c X V v d D t j b 2 x 1 b W 5 J Z G V u d G l 0 a W V z J n F 1 b 3 Q 7 O l s m c X V v d D t T Z W N 0 a W 9 u M S 9 S Z X R 1 c m 5 z M i 9 D a G F u Z 2 V k I F R 5 c G U u e 0 9 y Z G V y I E l E L D B 9 J n F 1 b 3 Q 7 L C Z x d W 9 0 O 1 N l Y 3 R p b 2 4 x L 1 J l d H V y b n M y L 0 N o Y W 5 n Z W Q g V H l w Z S 5 7 U 3 R h d H V z L D F 9 J n F 1 b 3 Q 7 X S w m c X V v d D t D b 2 x 1 b W 5 D b 3 V u d C Z x d W 9 0 O z o y L C Z x d W 9 0 O 0 t l e U N v b H V t b k 5 h b W V z J n F 1 b 3 Q 7 O l t d L C Z x d W 9 0 O 0 N v b H V t b k l k Z W 5 0 a X R p Z X M m c X V v d D s 6 W y Z x d W 9 0 O 1 N l Y 3 R p b 2 4 x L 1 J l d H V y b n M y L 0 N o Y W 5 n Z W Q g V H l w Z S 5 7 T 3 J k Z X I g S U Q s M H 0 m c X V v d D s s J n F 1 b 3 Q 7 U 2 V j d G l v b j E v U m V 0 d X J u c z I v Q 2 h h b m d l Z C B U e X B l L n t T d G F 0 d X M s M X 0 m c X V v d D t d L C Z x d W 9 0 O 1 J l b G F 0 a W 9 u c 2 h p c E l u Z m 8 m c X V v d D s 6 W 1 1 9 I i A v P j x F b n R y e S B U e X B l P S J O Y X Z p Z 2 F 0 a W 9 u U 3 R l c E 5 h b W U i I F Z h b H V l P S J z T m F 2 a W d h d G l v b i I g L z 4 8 L 1 N 0 Y W J s Z U V u d H J p Z X M + P C 9 J d G V t P j x J d G V t P j x J d G V t T G 9 j Y X R p b 2 4 + P E l 0 Z W 1 U e X B l P k Z v c m 1 1 b G E 8 L 0 l 0 Z W 1 U e X B l P j x J d G V t U G F 0 a D 5 T Z W N 0 a W 9 u M S 9 V c 2 V y c z M 8 L 0 l 0 Z W 1 Q Y X R o P j w v S X R l b U x v Y 2 F 0 a W 9 u P j x T d G F i b G V F b n R y a W V z P j x F b n R y e S B U e X B l P S J G a W x s U 3 R h d H V z I i B W Y W x 1 Z T 0 i c 0 N v b X B s Z X R l I i A v P j x F b n R y e S B U e X B l P S J O Y W 1 l V X B k Y X R l Z E F m d G V y R m l s b C I g V m F s d W U 9 I m w w I i A v P j x F b n R y e S B U e X B l P S J G a W x s Q 2 9 s d W 1 u T m F t Z X M i I F Z h b H V l P S J z W y Z x d W 9 0 O 1 J l Z 2 l v b i Z x d W 9 0 O y w m c X V v d D t N Y W 5 h Z 2 V y J n F 1 b 3 Q 7 X S I g L z 4 8 R W 5 0 c n k g V H l w Z T 0 i R m l s b E V u Y W J s Z W Q i I F Z h b H V l P S J s M C I g L z 4 8 R W 5 0 c n k g V H l w Z T 0 i R m l s b E N v b H V t b l R 5 c G V z I i B W Y W x 1 Z T 0 i c 0 J n W T 0 i I C 8 + P E V u d H J 5 I F R 5 c G U 9 I k Z p b G x M Y X N 0 V X B k Y X R l Z C I g V m F s d W U 9 I m Q y M D I 1 L T A y L T A 5 V D E x O j E w O j A 0 L j g 5 M j Q w M j N a I i A v P j x F b n R y e S B U e X B l P S J G a W x s R X J y b 3 J D b 3 V u d C I g V m F s d W U 9 I m w w I i A v P j x F b n R y e S B U e X B l P S J G a W x s R X J y b 3 J D b 2 R l I i B W Y W x 1 Z T 0 i c 1 V u a 2 5 v d 2 4 i I C 8 + P E V u d H J 5 I F R 5 c G U 9 I k Z p b G x l Z E N v b X B s Z X R l U m V z d W x 0 V G 9 X b 3 J r c 2 h l Z X Q i I F Z h b H V l P S J s M C I g L z 4 8 R W 5 0 c n k g V H l w Z T 0 i R m l s b E N v d W 5 0 I i B W Y W x 1 Z T 0 i b D Q i I C 8 + P E V u d H J 5 I F R 5 c G U 9 I k Z p b G x U b 0 R h d G F N b 2 R l b E V u Y W J s Z W Q i I F Z h b H V l P S J s M S I g L z 4 8 R W 5 0 c n k g V H l w Z T 0 i S X N Q c m l 2 Y X R l I i B W Y W x 1 Z T 0 i b D A i I C 8 + P E V u d H J 5 I F R 5 c G U 9 I l F 1 Z X J 5 S U Q i I F Z h b H V l P S J z N T k x M T g y N z c t N j U 4 O C 0 0 Y m Z h L W J k N W E t O D J l M z Q z O G J l M T J i I i A v P j x F b n R y e S B U e X B l P S J B Z G R l Z F R v R G F 0 Y U 1 v Z G V s I i B W Y W x 1 Z T 0 i b D E i I C 8 + P E V u d H J 5 I F R 5 c G U 9 I l J l c 3 V s d F R 5 c G U i I F Z h b H V l P S J z V G F i b G U i I C 8 + P E V u d H J 5 I F R 5 c G U 9 I k Z p b G x P Y m p l Y 3 R U e X B l I i B W Y W x 1 Z T 0 i c 1 B p d m 9 0 V G F i b G U i I C 8 + P E V u d H J 5 I F R 5 c G U 9 I k J 1 Z m Z l c k 5 l e H R S Z W Z y Z X N o I i B W Y W x 1 Z T 0 i b D E i I C 8 + P E V u d H J 5 I F R 5 c G U 9 I l B p d m 9 0 T 2 J q Z W N 0 T m F t Z S I g V m F s d W U 9 I n N L U E k n c y F Q a X Z v d F R h Y m x l M i I g L z 4 8 R W 5 0 c n k g V H l w Z T 0 i U m V s Y X R p b 2 5 z a G l w S W 5 m b 0 N v b n R h a W 5 l c i I g V m F s d W U 9 I n N 7 J n F 1 b 3 Q 7 Y 2 9 s d W 1 u Q 2 9 1 b n Q m c X V v d D s 6 M i w m c X V v d D t r Z X l D b 2 x 1 b W 5 O Y W 1 l c y Z x d W 9 0 O z p b X S w m c X V v d D t x d W V y e V J l b G F 0 a W 9 u c 2 h p c H M m c X V v d D s 6 W 1 0 s J n F 1 b 3 Q 7 Y 2 9 s d W 1 u S W R l b n R p d G l l c y Z x d W 9 0 O z p b J n F 1 b 3 Q 7 U 2 V j d G l v b j E v V X N l c n M z L 0 N o Y W 5 n Z W Q g V H l w Z S 5 7 U m V n a W 9 u L D B 9 J n F 1 b 3 Q 7 L C Z x d W 9 0 O 1 N l Y 3 R p b 2 4 x L 1 V z Z X J z M y 9 D a G F u Z 2 V k I F R 5 c G U u e 0 1 h b m F n Z X I s M X 0 m c X V v d D t d L C Z x d W 9 0 O 0 N v b H V t b k N v d W 5 0 J n F 1 b 3 Q 7 O j I s J n F 1 b 3 Q 7 S 2 V 5 Q 2 9 s d W 1 u T m F t Z X M m c X V v d D s 6 W 1 0 s J n F 1 b 3 Q 7 Q 2 9 s d W 1 u S W R l b n R p d G l l c y Z x d W 9 0 O z p b J n F 1 b 3 Q 7 U 2 V j d G l v b j E v V X N l c n M z L 0 N o Y W 5 n Z W Q g V H l w Z S 5 7 U m V n a W 9 u L D B 9 J n F 1 b 3 Q 7 L C Z x d W 9 0 O 1 N l Y 3 R p b 2 4 x L 1 V z Z X J z M y 9 D a G F u Z 2 V k I F R 5 c G U u e 0 1 h b m F n Z X I s M X 0 m c X V v d D t d L C Z x d W 9 0 O 1 J l b G F 0 a W 9 u c 2 h p c E l u Z m 8 m c X V v d D s 6 W 1 1 9 I i A v P j x F b n R y e S B U e X B l P S J O Y X Z p Z 2 F 0 a W 9 u U 3 R l c E 5 h b W U i I F Z h b H V l P S J z T m F 2 a W d h d G l v b i I g L z 4 8 L 1 N 0 Y W J s Z U V u d H J p Z X M + P C 9 J d G V t P j x J d G V t P j x J d G V t T G 9 j Y X R p b 2 4 + P E l 0 Z W 1 U e X B l P k Z v c m 1 1 b G E 8 L 0 l 0 Z W 1 U e X B l P j x J d G V t U G F 0 a D 5 T Z W N 0 a W 9 u M S 9 P c m R l c n M x L 1 N v d X J j Z T w v S X R l b V B h d G g + P C 9 J d G V t T G 9 j Y X R p b 2 4 + P F N 0 Y W J s Z U V u d H J p Z X M g L z 4 8 L 0 l 0 Z W 0 + P E l 0 Z W 0 + P E l 0 Z W 1 M b 2 N h d G l v b j 4 8 S X R l b V R 5 c G U + R m 9 y b X V s Y T w v S X R l b V R 5 c G U + P E l 0 Z W 1 Q Y X R o P l N l Y 3 R p b 2 4 x L 0 9 y Z G V y c z E v T 3 J k Z X J z X 1 R h Y m x l P C 9 J d G V t U G F 0 a D 4 8 L 0 l 0 Z W 1 M b 2 N h d G l v b j 4 8 U 3 R h Y m x l R W 5 0 c m l l c y A v P j w v S X R l b T 4 8 S X R l b T 4 8 S X R l b U x v Y 2 F 0 a W 9 u P j x J d G V t V H l w Z T 5 G b 3 J t d W x h P C 9 J d G V t V H l w Z T 4 8 S X R l b V B h d G g + U 2 V j d G l v b j E v U m V 0 d X J u c z I v U 2 9 1 c m N l P C 9 J d G V t U G F 0 a D 4 8 L 0 l 0 Z W 1 M b 2 N h d G l v b j 4 8 U 3 R h Y m x l R W 5 0 c m l l c y A v P j w v S X R l b T 4 8 S X R l b T 4 8 S X R l b U x v Y 2 F 0 a W 9 u P j x J d G V t V H l w Z T 5 G b 3 J t d W x h P C 9 J d G V t V H l w Z T 4 8 S X R l b V B h d G g + U 2 V j d G l v b j E v U m V 0 d X J u c z I v U m V 0 d X J u c 1 9 U Y W J s Z T w v S X R l b V B h d G g + P C 9 J d G V t T G 9 j Y X R p b 2 4 + P F N 0 Y W J s Z U V u d H J p Z X M g L z 4 8 L 0 l 0 Z W 0 + P E l 0 Z W 0 + P E l 0 Z W 1 M b 2 N h d G l v b j 4 8 S X R l b V R 5 c G U + R m 9 y b X V s Y T w v S X R l b V R 5 c G U + P E l 0 Z W 1 Q Y X R o P l N l Y 3 R p b 2 4 x L 1 J l d H V y b n M y L 0 N o Y W 5 n Z W Q l M j B U e X B l P C 9 J d G V t U G F 0 a D 4 8 L 0 l 0 Z W 1 M b 2 N h d G l v b j 4 8 U 3 R h Y m x l R W 5 0 c m l l c y A v P j w v S X R l b T 4 8 S X R l b T 4 8 S X R l b U x v Y 2 F 0 a W 9 u P j x J d G V t V H l w Z T 5 G b 3 J t d W x h P C 9 J d G V t V H l w Z T 4 8 S X R l b V B h d G g + U 2 V j d G l v b j E v V X N l c n M z L 1 N v d X J j Z T w v S X R l b V B h d G g + P C 9 J d G V t T G 9 j Y X R p b 2 4 + P F N 0 Y W J s Z U V u d H J p Z X M g L z 4 8 L 0 l 0 Z W 0 + P E l 0 Z W 0 + P E l 0 Z W 1 M b 2 N h d G l v b j 4 8 S X R l b V R 5 c G U + R m 9 y b X V s Y T w v S X R l b V R 5 c G U + P E l 0 Z W 1 Q Y X R o P l N l Y 3 R p b 2 4 x L 1 V z Z X J z M y 9 V c 2 V y c 1 9 U Y W J s Z T w v S X R l b V B h d G g + P C 9 J d G V t T G 9 j Y X R p b 2 4 + P F N 0 Y W J s Z U V u d H J p Z X M g L z 4 8 L 0 l 0 Z W 0 + P E l 0 Z W 0 + P E l 0 Z W 1 M b 2 N h d G l v b j 4 8 S X R l b V R 5 c G U + R m 9 y b X V s Y T w v S X R l b V R 5 c G U + P E l 0 Z W 1 Q Y X R o P l N l Y 3 R p b 2 4 x L 1 V z Z X J z M y 9 D a G F u Z 2 V k J T I w V H l w Z T w v S X R l b V B h d G g + P C 9 J d G V t T G 9 j Y X R p b 2 4 + P F N 0 Y W J s Z U V u d H J p Z X M g L z 4 8 L 0 l 0 Z W 0 + P E l 0 Z W 0 + P E l 0 Z W 1 M b 2 N h d G l v b j 4 8 S X R l b V R 5 c G U + R m 9 y b X V s Y T w v S X R l b V R 5 c G U + P E l 0 Z W 1 Q Y X R o P l N l Y 3 R p b 2 4 x L 0 9 y Z G V y c z E 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T 3 J k Z X J z M S 9 N Z X J n Z W Q l M j B R d W V y a W V z P C 9 J d G V t U G F 0 a D 4 8 L 0 l 0 Z W 1 M b 2 N h d G l v b j 4 8 U 3 R h Y m x l R W 5 0 c m l l c y A v P j w v S X R l b T 4 8 S X R l b T 4 8 S X R l b U x v Y 2 F 0 a W 9 u P j x J d G V t V H l w Z T 5 G b 3 J t d W x h P C 9 J d G V t V H l w Z T 4 8 S X R l b V B h d G g + U 2 V j d G l v b j E v T 3 J k Z X J z M S 9 F e H B h b m R l Z C U y M F J l d H V y b n M y P C 9 J d G V t U G F 0 a D 4 8 L 0 l 0 Z W 1 M b 2 N h d G l v b j 4 8 U 3 R h Y m x l R W 5 0 c m l l c y A v P j w v S X R l b T 4 8 S X R l b T 4 8 S X R l b U x v Y 2 F 0 a W 9 u P j x J d G V t V H l w Z T 5 G b 3 J t d W x h P C 9 J d G V t V H l w Z T 4 8 S X R l b V B h d G g + U 2 V j d G l v b j E v T 3 J k Z X J z M S 9 B Z G R l Z C U y M E N 1 c 3 R v b T w v S X R l b V B h d G g + P C 9 J d G V t T G 9 j Y X R p b 2 4 + P F N 0 Y W J s Z U V u d H J p Z X M g L z 4 8 L 0 l 0 Z W 0 + P E l 0 Z W 0 + P E l 0 Z W 1 M b 2 N h d G l v b j 4 8 S X R l b V R 5 c G U + R m 9 y b X V s Y T w v S X R l b V R 5 c G U + P E l 0 Z W 1 Q Y X R o P l N l Y 3 R p b 2 4 x L 0 9 y Z G V y c z E v T W V y Z 2 V k J T I w U X V l c m l l c z E 8 L 0 l 0 Z W 1 Q Y X R o P j w v S X R l b U x v Y 2 F 0 a W 9 u P j x T d G F i b G V F b n R y a W V z I C 8 + P C 9 J d G V t P j x J d G V t P j x J d G V t T G 9 j Y X R p b 2 4 + P E l 0 Z W 1 U e X B l P k Z v c m 1 1 b G E 8 L 0 l 0 Z W 1 U e X B l P j x J d G V t U G F 0 a D 5 T Z W N 0 a W 9 u M S 9 P c m R l c n M x L 0 V 4 c G F u Z G V k J T I w V X N l c n M z P C 9 J d G V t U G F 0 a D 4 8 L 0 l 0 Z W 1 M b 2 N h d G l v b j 4 8 U 3 R h Y m x l R W 5 0 c m l l c y A v P j w v S X R l b T 4 8 S X R l b T 4 8 S X R l b U x v Y 2 F 0 a W 9 u P j x J d G V t V H l w Z T 5 G b 3 J t d W x h P C 9 J d G V t V H l w Z T 4 8 S X R l b V B h d G g + U 2 V j d G l v b j E v T 3 J k Z X J z M S 9 G a W x 0 Z X J l Z C U y M F J v d 3 M 8 L 0 l 0 Z W 1 Q Y X R o P j w v S X R l b U x v Y 2 F 0 a W 9 u P j x T d G F i b G V F b n R y a W V z I C 8 + P C 9 J d G V t P j w v S X R l b X M + P C 9 M b 2 N h b F B h Y 2 t h Z 2 V N Z X R h Z G F 0 Y U Z p b G U + F g A A A F B L B Q Y A A A A A A A A A A A A A A A A A A A A A A A A m A Q A A A Q A A A N C M n d 8 B F d E R j H o A w E / C l + s B A A A A + E 2 A I x T A w U i N F 2 u O C e B U K Q A A A A A C A A A A A A A Q Z g A A A A E A A C A A A A D j v A 4 2 Q 8 Z h U 3 9 t B 0 / V v t s + W Q l H u H T n R Y W 7 D a Q o r d z 4 u g A A A A A O g A A A A A I A A C A A A A B g / H v J 6 p R 1 i 7 d 8 F y a F c + a s I w x p z N p 5 V 0 T U u A + R G j t u l l A A A A A 4 m M b z w k w D z 1 3 H J + j s E 3 4 n 4 i M l M b r C L o f D t r b c s 8 H h M b 1 W t b O c 1 e b i A X w H R b q + B 9 T K w z o + 3 s R D D F Q + k J 0 u k M 3 r p Z b l n a W G y i n Z p 5 M 3 e g X 7 3 0 A A A A A 1 4 l w S + s l 2 a I P P H 1 Y Z J D C l B 9 7 e f F N 1 m 1 / t g Y v P 9 m 8 + 2 M m O d D z F c X B L U 0 + u b 2 Y X L i 3 T V N D Z Q V G 7 s 7 1 F F 6 h X F s m b < / D a t a M a s h u p > 
</file>

<file path=customXml/item2.xml>��< ? x m l   v e r s i o n = " 1 . 0 "   e n c o d i n g = " U T F - 1 6 " ? > < G e m i n i   x m l n s = " h t t p : / / g e m i n i / p i v o t c u s t o m i z a t i o n / T a b l e X M L _ U s e r s 3 _ 1 6 a d b 8 0 a - e e a 6 - 4 6 c c - 9 1 d 9 - 5 5 b 5 1 c 4 9 a b 7 a " > < C u s t o m C o n t e n t > < ! [ C D A T A [ < T a b l e W i d g e t G r i d S e r i a l i z a t i o n   x m l n s : x s d = " h t t p : / / w w w . w 3 . o r g / 2 0 0 1 / X M L S c h e m a "   x m l n s : x s i = " h t t p : / / w w w . w 3 . o r g / 2 0 0 1 / X M L S c h e m a - i n s t a n c e " > < C o l u m n S u g g e s t e d T y p e   / > < C o l u m n F o r m a t   / > < C o l u m n A c c u r a c y   / > < C o l u m n C u r r e n c y S y m b o l   / > < C o l u m n P o s i t i v e P a t t e r n   / > < C o l u m n N e g a t i v e P a t t e r n   / > < C o l u m n W i d t h s > < i t e m > < k e y > < s t r i n g > R e g i o n < / s t r i n g > < / k e y > < v a l u e > < i n t > 9 5 < / i n t > < / v a l u e > < / i t e m > < i t e m > < k e y > < s t r i n g > M a n a g e r < / s t r i n g > < / k e y > < v a l u e > < i n t > 1 1 2 < / i n t > < / v a l u e > < / i t e m > < / C o l u m n W i d t h s > < C o l u m n D i s p l a y I n d e x > < i t e m > < k e y > < s t r i n g > R e g i o n < / s t r i n g > < / k e y > < v a l u e > < i n t > 0 < / i n t > < / v a l u e > < / i t e m > < i t e m > < k e y > < s t r i n g > M a n a g e r < / 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 R e t u r n s 2 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 U s e r s 3 < / 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 U s e r s 3 < / 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 C o l u m n s \ M a n a g e r 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  I D < / K e y > < / a : K e y > < a : V a l u e   i : t y p e = " T a b l e W i d g e t B a s e V i e w S t a t e " / > < / a : K e y V a l u e O f D i a g r a m O b j e c t K e y a n y T y p e z b w N T n L X > < a : K e y V a l u e O f D i a g r a m O b j e c t K e y a n y T y p e z b w N T n L X > < a : K e y > < K e y > C o l u m n s \ O r d e r   P r i o r i t y 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 C o l u m n s \ S h i p p i n g   C o s t < / 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 C o l u m n s \ C u s t o m e r   S e g m e n t 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 C o l u m n s \ P r o d u c t   S u b - C a t e g o r y < / K e y > < / a : K e y > < a : V a l u e   i : t y p e = " T a b l e W i d g e t B a s e V i e w S t a t e " / > < / a : K e y V a l u e O f D i a g r a m O b j e c t K e y a n y T y p e z b w N T n L X > < a : K e y V a l u e O f D i a g r a m O b j e c t K e y a n y T y p e z b w N T n L X > < a : K e y > < K e y > C o l u m n s \ P r o d u c t   C o n t a i n e r < / 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 B a s e   M a r g i n 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 C o l u m n s \ S t a t e   o r   P r o v i n c e 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 C o l u m n s \ Q u a n t i t y   o r d e r e d   n e w < / 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 C o l u m n s \ R e t u r n s 2 . O r d e r   I D < / K e y > < / a : K e y > < a : V a l u e   i : t y p e = " T a b l e W i d g e t B a s e V i e w S t a t e " / > < / a : K e y V a l u e O f D i a g r a m O b j e c t K e y a n y T y p e z b w N T n L X > < a : K e y V a l u e O f D i a g r a m O b j e c t K e y a n y T y p e z b w N T n L X > < a : K e y > < K e y > C o l u m n s \ O r d e r   s t a t u s < / K e y > < / a : K e y > < a : V a l u e   i : t y p e = " T a b l e W i d g e t B a s e V i e w S t a t e " / > < / a : K e y V a l u e O f D i a g r a m O b j e c t K e y a n y T y p e z b w N T n L X > < a : K e y V a l u e O f D i a g r a m O b j e c t K e y a n y T y p e z b w N T n L X > < a : K e y > < K e y > C o l u m n s \ U s e r s 3 . M a n a g e r 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P o w e r P i v o t V e r s i o n " > < C u s t o m C o n t e n t > < ! [ C D A T A [ 2 0 1 5 . 1 3 0 . 1 6 0 6 . 1 ] ] > < / 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 T a g s \ T a b l e s \ & l t ; T a b l e s \ O r d e r s 1 & g t ; < / K e y > < / D i a g r a m O b j e c t K e y > < D i a g r a m O b j e c t K e y > < K e y > D y n a m i c   T a g s \ T a b l e s \ & l t ; T a b l e s \ R e t u r n s 2 & g t ; < / K e y > < / D i a g r a m O b j e c t K e y > < D i a g r a m O b j e c t K e y > < K e y > D y n a m i c   T a g s \ T a b l e s \ & l t ; T a b l e s \ U s e r s 3 & g t ; < / K e y > < / D i a g r a m O b j e c t K e y > < D i a g r a m O b j e c t K e y > < K e y > T a b l e s \ O r d e r s 1 < / K e y > < / D i a g r a m O b j e c t K e y > < D i a g r a m O b j e c t K e y > < K e y > T a b l e s \ O r d e r s 1 \ C o l u m n s \ R o w   I D < / K e y > < / D i a g r a m O b j e c t K e y > < D i a g r a m O b j e c t K e y > < K e y > T a b l e s \ O r d e r s 1 \ C o l u m n s \ O r d e r   P r i o r i t y < / K e y > < / D i a g r a m O b j e c t K e y > < D i a g r a m O b j e c t K e y > < K e y > T a b l e s \ O r d e r s 1 \ C o l u m n s \ D i s c o u n t < / K e y > < / D i a g r a m O b j e c t K e y > < D i a g r a m O b j e c t K e y > < K e y > T a b l e s \ O r d e r s 1 \ C o l u m n s \ U n i t   P r i c e < / K e y > < / D i a g r a m O b j e c t K e y > < D i a g r a m O b j e c t K e y > < K e y > T a b l e s \ O r d e r s 1 \ C o l u m n s \ S h i p p i n g   C o s t < / K e y > < / D i a g r a m O b j e c t K e y > < D i a g r a m O b j e c t K e y > < K e y > T a b l e s \ O r d e r s 1 \ C o l u m n s \ C u s t o m e r   I D < / K e y > < / D i a g r a m O b j e c t K e y > < D i a g r a m O b j e c t K e y > < K e y > T a b l e s \ O r d e r s 1 \ C o l u m n s \ C u s t o m e r   N a m e < / K e y > < / D i a g r a m O b j e c t K e y > < D i a g r a m O b j e c t K e y > < K e y > T a b l e s \ O r d e r s 1 \ C o l u m n s \ S h i p   M o d e < / K e y > < / D i a g r a m O b j e c t K e y > < D i a g r a m O b j e c t K e y > < K e y > T a b l e s \ O r d e r s 1 \ C o l u m n s \ C u s t o m e r   S e g m e n t < / K e y > < / D i a g r a m O b j e c t K e y > < D i a g r a m O b j e c t K e y > < K e y > T a b l e s \ O r d e r s 1 \ C o l u m n s \ P r o d u c t   C a t e g o r y < / K e y > < / D i a g r a m O b j e c t K e y > < D i a g r a m O b j e c t K e y > < K e y > T a b l e s \ O r d e r s 1 \ C o l u m n s \ P r o d u c t   S u b - C a t e g o r y < / K e y > < / D i a g r a m O b j e c t K e y > < D i a g r a m O b j e c t K e y > < K e y > T a b l e s \ O r d e r s 1 \ C o l u m n s \ P r o d u c t   C o n t a i n e r < / K e y > < / D i a g r a m O b j e c t K e y > < D i a g r a m O b j e c t K e y > < K e y > T a b l e s \ O r d e r s 1 \ C o l u m n s \ P r o d u c t   N a m e < / K e y > < / D i a g r a m O b j e c t K e y > < D i a g r a m O b j e c t K e y > < K e y > T a b l e s \ O r d e r s 1 \ C o l u m n s \ P r o d u c t   B a s e   M a r g i n < / K e y > < / D i a g r a m O b j e c t K e y > < D i a g r a m O b j e c t K e y > < K e y > T a b l e s \ O r d e r s 1 \ C o l u m n s \ C o u n t r y < / K e y > < / D i a g r a m O b j e c t K e y > < D i a g r a m O b j e c t K e y > < K e y > T a b l e s \ O r d e r s 1 \ C o l u m n s \ R e g i o n < / K e y > < / D i a g r a m O b j e c t K e y > < D i a g r a m O b j e c t K e y > < K e y > T a b l e s \ O r d e r s 1 \ C o l u m n s \ S t a t e   o r   P r o v i n c e < / K e y > < / D i a g r a m O b j e c t K e y > < D i a g r a m O b j e c t K e y > < K e y > T a b l e s \ O r d e r s 1 \ C o l u m n s \ C i t y < / K e y > < / D i a g r a m O b j e c t K e y > < D i a g r a m O b j e c t K e y > < K e y > T a b l e s \ O r d e r s 1 \ C o l u m n s \ P o s t a l   C o d e < / K e y > < / D i a g r a m O b j e c t K e y > < D i a g r a m O b j e c t K e y > < K e y > T a b l e s \ O r d e r s 1 \ C o l u m n s \ O r d e r   D a t e < / K e y > < / D i a g r a m O b j e c t K e y > < D i a g r a m O b j e c t K e y > < K e y > T a b l e s \ O r d e r s 1 \ C o l u m n s \ S h i p   D a t e < / K e y > < / D i a g r a m O b j e c t K e y > < D i a g r a m O b j e c t K e y > < K e y > T a b l e s \ O r d e r s 1 \ C o l u m n s \ P r o f i t < / K e y > < / D i a g r a m O b j e c t K e y > < D i a g r a m O b j e c t K e y > < K e y > T a b l e s \ O r d e r s 1 \ C o l u m n s \ Q u a n t i t y   o r d e r e d   n e w < / K e y > < / D i a g r a m O b j e c t K e y > < D i a g r a m O b j e c t K e y > < K e y > T a b l e s \ O r d e r s 1 \ C o l u m n s \ S a l e s < / K e y > < / D i a g r a m O b j e c t K e y > < D i a g r a m O b j e c t K e y > < K e y > T a b l e s \ O r d e r s 1 \ C o l u m n s \ O r d e r   I D < / K e y > < / D i a g r a m O b j e c t K e y > < D i a g r a m O b j e c t K e y > < K e y > T a b l e s \ O r d e r s 1 \ M e a s u r e s \ S u m   o f   O r d e r   I D < / K e y > < / D i a g r a m O b j e c t K e y > < D i a g r a m O b j e c t K e y > < K e y > T a b l e s \ O r d e r s 1 \ S u m   o f   O r d e r   I D \ A d d i t i o n a l   I n f o \ I m p l i c i t   M e a s u r e < / K e y > < / D i a g r a m O b j e c t K e y > < D i a g r a m O b j e c t K e y > < K e y > T a b l e s \ O r d e r s 1 \ M e a s u r e s \ S u m   o f   P r o f i t < / K e y > < / D i a g r a m O b j e c t K e y > < D i a g r a m O b j e c t K e y > < K e y > T a b l e s \ O r d e r s 1 \ S u m   o f   P r o f i t \ A d d i t i o n a l   I n f o \ I m p l i c i t   M e a s u r e < / K e y > < / D i a g r a m O b j e c t K e y > < D i a g r a m O b j e c t K e y > < K e y > T a b l e s \ O r d e r s 1 \ M e a s u r e s \ C o u n t   o f   R e g i o n < / K e y > < / D i a g r a m O b j e c t K e y > < D i a g r a m O b j e c t K e y > < K e y > T a b l e s \ O r d e r s 1 \ C o u n t   o f   R e g i o n \ A d d i t i o n a l   I n f o \ I m p l i c i t   M e a s u r e < / K e y > < / D i a g r a m O b j e c t K e y > < D i a g r a m O b j e c t K e y > < K e y > T a b l e s \ O r d e r s 1 \ M e a s u r e s \ C o u n t   o f   O r d e r   I D < / K e y > < / D i a g r a m O b j e c t K e y > < D i a g r a m O b j e c t K e y > < K e y > T a b l e s \ O r d e r s 1 \ C o u n t   o f   O r d e r   I D \ A d d i t i o n a l   I n f o \ I m p l i c i t   M e a s u r e < / K e y > < / D i a g r a m O b j e c t K e y > < D i a g r a m O b j e c t K e y > < K e y > T a b l e s \ O r d e r s 1 \ M e a s u r e s \ S u m   o f   S a l e s < / K e y > < / D i a g r a m O b j e c t K e y > < D i a g r a m O b j e c t K e y > < K e y > T a b l e s \ O r d e r s 1 \ S u m   o f   S a l e s \ A d d i t i o n a l   I n f o \ I m p l i c i t   M e a s u r e < / K e y > < / D i a g r a m O b j e c t K e y > < D i a g r a m O b j e c t K e y > < K e y > T a b l e s \ O r d e r s 1 \ M e a s u r e s \ S u m   o f   R o w   I D < / K e y > < / D i a g r a m O b j e c t K e y > < D i a g r a m O b j e c t K e y > < K e y > T a b l e s \ O r d e r s 1 \ S u m   o f   R o w   I D \ A d d i t i o n a l   I n f o \ I m p l i c i t   M e a s u r e < / K e y > < / D i a g r a m O b j e c t K e y > < D i a g r a m O b j e c t K e y > < K e y > T a b l e s \ O r d e r s 1 \ M e a s u r e s \ C o u n t   o f   R o w   I D < / K e y > < / D i a g r a m O b j e c t K e y > < D i a g r a m O b j e c t K e y > < K e y > T a b l e s \ O r d e r s 1 \ C o u n t   o f   R o w   I D \ A d d i t i o n a l   I n f o \ I m p l i c i t   M e a s u r e < / K e y > < / D i a g r a m O b j e c t K e y > < D i a g r a m O b j e c t K e y > < K e y > T a b l e s \ O r d e r s 1 \ M e a s u r e s \ S u m   o f   U n i t   P r i c e < / K e y > < / D i a g r a m O b j e c t K e y > < D i a g r a m O b j e c t K e y > < K e y > T a b l e s \ O r d e r s 1 \ S u m   o f   U n i t   P r i c e \ A d d i t i o n a l   I n f o \ I m p l i c i t   M e a s u r e < / K e y > < / D i a g r a m O b j e c t K e y > < D i a g r a m O b j e c t K e y > < K e y > T a b l e s \ O r d e r s 1 \ M e a s u r e s \ A v e r a g e   o f   U n i t   P r i c e < / K e y > < / D i a g r a m O b j e c t K e y > < D i a g r a m O b j e c t K e y > < K e y > T a b l e s \ O r d e r s 1 \ A v e r a g e   o f   U n i t   P r i c e \ A d d i t i o n a l   I n f o \ I m p l i c i t   M e a s u r e < / K e y > < / D i a g r a m O b j e c t K e y > < D i a g r a m O b j e c t K e y > < K e y > T a b l e s \ R e t u r n s 2 < / K e y > < / D i a g r a m O b j e c t K e y > < D i a g r a m O b j e c t K e y > < K e y > T a b l e s \ R e t u r n s 2 \ C o l u m n s \ O r d e r   I D < / K e y > < / D i a g r a m O b j e c t K e y > < D i a g r a m O b j e c t K e y > < K e y > T a b l e s \ R e t u r n s 2 \ C o l u m n s \ S t a t u s < / K e y > < / D i a g r a m O b j e c t K e y > < D i a g r a m O b j e c t K e y > < K e y > T a b l e s \ R e t u r n s 2 \ M e a s u r e s \ S u m   o f   O r d e r   I D   2 < / K e y > < / D i a g r a m O b j e c t K e y > < D i a g r a m O b j e c t K e y > < K e y > T a b l e s \ R e t u r n s 2 \ S u m   o f   O r d e r   I D   2 \ A d d i t i o n a l   I n f o \ I m p l i c i t   M e a s u r e < / K e y > < / D i a g r a m O b j e c t K e y > < D i a g r a m O b j e c t K e y > < K e y > T a b l e s \ R e t u r n s 2 \ M e a s u r e s \ C o u n t   o f   O r d e r   I D   2 < / K e y > < / D i a g r a m O b j e c t K e y > < D i a g r a m O b j e c t K e y > < K e y > T a b l e s \ R e t u r n s 2 \ C o u n t   o f   O r d e r   I D   2 \ A d d i t i o n a l   I n f o \ I m p l i c i t   M e a s u r e < / K e y > < / D i a g r a m O b j e c t K e y > < D i a g r a m O b j e c t K e y > < K e y > T a b l e s \ U s e r s 3 < / K e y > < / D i a g r a m O b j e c t K e y > < D i a g r a m O b j e c t K e y > < K e y > T a b l e s \ U s e r s 3 \ C o l u m n s \ R e g i o n < / K e y > < / D i a g r a m O b j e c t K e y > < D i a g r a m O b j e c t K e y > < K e y > T a b l e s \ U s e r s 3 \ C o l u m n s \ M a n a g e r < / K e y > < / D i a g r a m O b j e c t K e y > < D i a g r a m O b j e c t K e y > < K e y > R e l a t i o n s h i p s \ & l t ; T a b l e s \ O r d e r s 1 \ C o l u m n s \ R e g i o n & g t ; - & l t ; T a b l e s \ U s e r s 3 \ C o l u m n s \ R e g i o n & g t ; < / K e y > < / D i a g r a m O b j e c t K e y > < D i a g r a m O b j e c t K e y > < K e y > R e l a t i o n s h i p s \ & l t ; T a b l e s \ O r d e r s 1 \ C o l u m n s \ R e g i o n & g t ; - & l t ; T a b l e s \ U s e r s 3 \ C o l u m n s \ R e g i o n & g t ; \ F K < / K e y > < / D i a g r a m O b j e c t K e y > < D i a g r a m O b j e c t K e y > < K e y > R e l a t i o n s h i p s \ & l t ; T a b l e s \ O r d e r s 1 \ C o l u m n s \ R e g i o n & g t ; - & l t ; T a b l e s \ U s e r s 3 \ C o l u m n s \ R e g i o n & g t ; \ P K < / K e y > < / D i a g r a m O b j e c t K e y > < D i a g r a m O b j e c t K e y > < K e y > R e l a t i o n s h i p s \ & l t ; T a b l e s \ O r d e r s 1 \ C o l u m n s \ R e g i o n & g t ; - & l t ; T a b l e s \ U s e r s 3 \ C o l u m n s \ R e g i o n & g t ; \ C r o s s F i l t e r < / K e y > < / D i a g r a m O b j e c t K e y > < D i a g r a m O b j e c t K e y > < K e y > R e l a t i o n s h i p s \ & l t ; T a b l e s \ O r d e r s 1 \ C o l u m n s \ O r d e r   I D & g t ; - & l t ; T a b l e s \ R e t u r n s 2 \ C o l u m n s \ O r d e r   I D & g t ; < / K e y > < / D i a g r a m O b j e c t K e y > < D i a g r a m O b j e c t K e y > < K e y > R e l a t i o n s h i p s \ & l t ; T a b l e s \ O r d e r s 1 \ C o l u m n s \ O r d e r   I D & g t ; - & l t ; T a b l e s \ R e t u r n s 2 \ C o l u m n s \ O r d e r   I D & g t ; \ F K < / K e y > < / D i a g r a m O b j e c t K e y > < D i a g r a m O b j e c t K e y > < K e y > R e l a t i o n s h i p s \ & l t ; T a b l e s \ O r d e r s 1 \ C o l u m n s \ O r d e r   I D & g t ; - & l t ; T a b l e s \ R e t u r n s 2 \ C o l u m n s \ O r d e r   I D & g t ; \ P K < / K e y > < / D i a g r a m O b j e c t K e y > < D i a g r a m O b j e c t K e y > < K e y > R e l a t i o n s h i p s \ & l t ; T a b l e s \ O r d e r s 1 \ C o l u m n s \ O r d e r   I D & g t ; - & l t ; T a b l e s \ R e t u r n s 2 \ C o l u m n s \ O r d e r   I D & g t ; \ C r o s s F i l t e r < / K e y > < / D i a g r a m O b j e c t K e y > < / A l l K e y s > < S e l e c t e d K e y s > < D i a g r a m O b j e c t K e y > < K e y > R e l a t i o n s h i p s \ & l t ; T a b l e s \ O r d e r s 1 \ C o l u m n s \ R e g i o n & g t ; - & l t ; T a b l e s \ U s e r s 3 \ C o l u m n s \ R e g i o n & g t ; 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 T a g s \ T a b l e s \ & l t ; T a b l e s \ O r d e r s 1 & g t ; < / K e y > < / a : K e y > < a : V a l u e   i : t y p e = " D i a g r a m D i s p l a y T a g V i e w S t a t e " > < I s N o t F i l t e r e d O u t > t r u e < / I s N o t F i l t e r e d O u t > < / a : V a l u e > < / a : K e y V a l u e O f D i a g r a m O b j e c t K e y a n y T y p e z b w N T n L X > < a : K e y V a l u e O f D i a g r a m O b j e c t K e y a n y T y p e z b w N T n L X > < a : K e y > < K e y > D y n a m i c   T a g s \ T a b l e s \ & l t ; T a b l e s \ R e t u r n s 2 & g t ; < / K e y > < / a : K e y > < a : V a l u e   i : t y p e = " D i a g r a m D i s p l a y T a g V i e w S t a t e " > < I s N o t F i l t e r e d O u t > t r u e < / I s N o t F i l t e r e d O u t > < / a : V a l u e > < / a : K e y V a l u e O f D i a g r a m O b j e c t K e y a n y T y p e z b w N T n L X > < a : K e y V a l u e O f D i a g r a m O b j e c t K e y a n y T y p e z b w N T n L X > < a : K e y > < K e y > D y n a m i c   T a g s \ T a b l e s \ & l t ; T a b l e s \ U s e r s 3 & g t ; < / K e y > < / a : K e y > < a : V a l u e   i : t y p e = " D i a g r a m D i s p l a y T a g V i e w S t a t e " > < I s N o t F i l t e r e d O u t > t r u e < / I s N o t F i l t e r e d O u t > < / a : V a l u e > < / a : K e y V a l u e O f D i a g r a m O b j e c t K e y a n y T y p e z b w N T n L X > < a : K e y V a l u e O f D i a g r a m O b j e c t K e y a n y T y p e z b w N T n L X > < a : K e y > < K e y > T a b l e s \ O r d e r s 1 < / K e y > < / a : K e y > < a : V a l u e   i : t y p e = " D i a g r a m D i s p l a y N o d e V i e w S t a t e " > < H e i g h t > 1 5 0 < / H e i g h t > < I s E x p a n d e d > t r u e < / I s E x p a n d e d > < L a y e d O u t > t r u e < / L a y e d O u t > < S c r o l l V e r t i c a l O f f s e t > 3 0 4 . 4 8 6 6 6 6 6 6 6 6 6 6 3 4 < / S c r o l l V e r t i c a l O f f s e t > < W i d t h > 2 0 0 < / W i d t h > < / a : V a l u e > < / a : K e y V a l u e O f D i a g r a m O b j e c t K e y a n y T y p e z b w N T n L X > < a : K e y V a l u e O f D i a g r a m O b j e c t K e y a n y T y p e z b w N T n L X > < a : K e y > < K e y > T a b l e s \ O r d e r s 1 \ C o l u m n s \ R o w   I D < / K e y > < / a : K e y > < a : V a l u e   i : t y p e = " D i a g r a m D i s p l a y N o d e V i e w S t a t e " > < H e i g h t > 1 5 0 < / H e i g h t > < I s E x p a n d e d > t r u e < / I s E x p a n d e d > < W i d t h > 2 0 0 < / W i d t h > < / a : V a l u e > < / a : K e y V a l u e O f D i a g r a m O b j e c t K e y a n y T y p e z b w N T n L X > < a : K e y V a l u e O f D i a g r a m O b j e c t K e y a n y T y p e z b w N T n L X > < a : K e y > < K e y > T a b l e s \ O r d e r s 1 \ C o l u m n s \ O r d e r   P r i o r i t y < / K e y > < / a : K e y > < a : V a l u e   i : t y p e = " D i a g r a m D i s p l a y N o d e V i e w S t a t e " > < H e i g h t > 1 5 0 < / H e i g h t > < I s E x p a n d e d > t r u e < / I s E x p a n d e d > < W i d t h > 2 0 0 < / W i d t h > < / a : V a l u e > < / a : K e y V a l u e O f D i a g r a m O b j e c t K e y a n y T y p e z b w N T n L X > < a : K e y V a l u e O f D i a g r a m O b j e c t K e y a n y T y p e z b w N T n L X > < a : K e y > < K e y > T a b l e s \ O r d e r s 1 \ C o l u m n s \ D i s c o u n t < / K e y > < / a : K e y > < a : V a l u e   i : t y p e = " D i a g r a m D i s p l a y N o d e V i e w S t a t e " > < H e i g h t > 1 5 0 < / H e i g h t > < I s E x p a n d e d > t r u e < / I s E x p a n d e d > < W i d t h > 2 0 0 < / W i d t h > < / a : V a l u e > < / a : K e y V a l u e O f D i a g r a m O b j e c t K e y a n y T y p e z b w N T n L X > < a : K e y V a l u e O f D i a g r a m O b j e c t K e y a n y T y p e z b w N T n L X > < a : K e y > < K e y > T a b l e s \ O r d e r s 1 \ C o l u m n s \ U n i t   P r i c e < / K e y > < / a : K e y > < a : V a l u e   i : t y p e = " D i a g r a m D i s p l a y N o d e V i e w S t a t e " > < H e i g h t > 1 5 0 < / H e i g h t > < I s E x p a n d e d > t r u e < / I s E x p a n d e d > < W i d t h > 2 0 0 < / W i d t h > < / a : V a l u e > < / a : K e y V a l u e O f D i a g r a m O b j e c t K e y a n y T y p e z b w N T n L X > < a : K e y V a l u e O f D i a g r a m O b j e c t K e y a n y T y p e z b w N T n L X > < a : K e y > < K e y > T a b l e s \ O r d e r s 1 \ C o l u m n s \ S h i p p i n g   C o s t < / K e y > < / a : K e y > < a : V a l u e   i : t y p e = " D i a g r a m D i s p l a y N o d e V i e w S t a t e " > < H e i g h t > 1 5 0 < / H e i g h t > < I s E x p a n d e d > t r u e < / I s E x p a n d e d > < W i d t h > 2 0 0 < / W i d t h > < / a : V a l u e > < / a : K e y V a l u e O f D i a g r a m O b j e c t K e y a n y T y p e z b w N T n L X > < a : K e y V a l u e O f D i a g r a m O b j e c t K e y a n y T y p e z b w N T n L X > < a : K e y > < K e y > T a b l e s \ O r d e r s 1 \ C o l u m n s \ C u s t o m e r   I D < / K e y > < / a : K e y > < a : V a l u e   i : t y p e = " D i a g r a m D i s p l a y N o d e V i e w S t a t e " > < H e i g h t > 1 5 0 < / H e i g h t > < I s E x p a n d e d > t r u e < / I s E x p a n d e d > < W i d t h > 2 0 0 < / W i d t h > < / a : V a l u e > < / a : K e y V a l u e O f D i a g r a m O b j e c t K e y a n y T y p e z b w N T n L X > < a : K e y V a l u e O f D i a g r a m O b j e c t K e y a n y T y p e z b w N T n L X > < a : K e y > < K e y > T a b l e s \ O r d e r s 1 \ C o l u m n s \ C u s t o m e r   N a m e < / K e y > < / a : K e y > < a : V a l u e   i : t y p e = " D i a g r a m D i s p l a y N o d e V i e w S t a t e " > < H e i g h t > 1 5 0 < / H e i g h t > < I s E x p a n d e d > t r u e < / I s E x p a n d e d > < W i d t h > 2 0 0 < / W i d t h > < / a : V a l u e > < / a : K e y V a l u e O f D i a g r a m O b j e c t K e y a n y T y p e z b w N T n L X > < a : K e y V a l u e O f D i a g r a m O b j e c t K e y a n y T y p e z b w N T n L X > < a : K e y > < K e y > T a b l e s \ O r d e r s 1 \ C o l u m n s \ S h i p   M o d e < / K e y > < / a : K e y > < a : V a l u e   i : t y p e = " D i a g r a m D i s p l a y N o d e V i e w S t a t e " > < H e i g h t > 1 5 0 < / H e i g h t > < I s E x p a n d e d > t r u e < / I s E x p a n d e d > < W i d t h > 2 0 0 < / W i d t h > < / a : V a l u e > < / a : K e y V a l u e O f D i a g r a m O b j e c t K e y a n y T y p e z b w N T n L X > < a : K e y V a l u e O f D i a g r a m O b j e c t K e y a n y T y p e z b w N T n L X > < a : K e y > < K e y > T a b l e s \ O r d e r s 1 \ C o l u m n s \ C u s t o m e r   S e g m e n t < / K e y > < / a : K e y > < a : V a l u e   i : t y p e = " D i a g r a m D i s p l a y N o d e V i e w S t a t e " > < H e i g h t > 1 5 0 < / H e i g h t > < I s E x p a n d e d > t r u e < / I s E x p a n d e d > < W i d t h > 2 0 0 < / W i d t h > < / a : V a l u e > < / a : K e y V a l u e O f D i a g r a m O b j e c t K e y a n y T y p e z b w N T n L X > < a : K e y V a l u e O f D i a g r a m O b j e c t K e y a n y T y p e z b w N T n L X > < a : K e y > < K e y > T a b l e s \ O r d e r s 1 \ C o l u m n s \ P r o d u c t   C a t e g o r y < / K e y > < / a : K e y > < a : V a l u e   i : t y p e = " D i a g r a m D i s p l a y N o d e V i e w S t a t e " > < H e i g h t > 1 5 0 < / H e i g h t > < I s E x p a n d e d > t r u e < / I s E x p a n d e d > < W i d t h > 2 0 0 < / W i d t h > < / a : V a l u e > < / a : K e y V a l u e O f D i a g r a m O b j e c t K e y a n y T y p e z b w N T n L X > < a : K e y V a l u e O f D i a g r a m O b j e c t K e y a n y T y p e z b w N T n L X > < a : K e y > < K e y > T a b l e s \ O r d e r s 1 \ C o l u m n s \ P r o d u c t   S u b - C a t e g o r y < / K e y > < / a : K e y > < a : V a l u e   i : t y p e = " D i a g r a m D i s p l a y N o d e V i e w S t a t e " > < H e i g h t > 1 5 0 < / H e i g h t > < I s E x p a n d e d > t r u e < / I s E x p a n d e d > < W i d t h > 2 0 0 < / W i d t h > < / a : V a l u e > < / a : K e y V a l u e O f D i a g r a m O b j e c t K e y a n y T y p e z b w N T n L X > < a : K e y V a l u e O f D i a g r a m O b j e c t K e y a n y T y p e z b w N T n L X > < a : K e y > < K e y > T a b l e s \ O r d e r s 1 \ C o l u m n s \ P r o d u c t   C o n t a i n e r < / K e y > < / a : K e y > < a : V a l u e   i : t y p e = " D i a g r a m D i s p l a y N o d e V i e w S t a t e " > < H e i g h t > 1 5 0 < / H e i g h t > < I s E x p a n d e d > t r u e < / I s E x p a n d e d > < W i d t h > 2 0 0 < / W i d t h > < / a : V a l u e > < / a : K e y V a l u e O f D i a g r a m O b j e c t K e y a n y T y p e z b w N T n L X > < a : K e y V a l u e O f D i a g r a m O b j e c t K e y a n y T y p e z b w N T n L X > < a : K e y > < K e y > T a b l e s \ O r d e r s 1 \ C o l u m n s \ P r o d u c t   N a m e < / K e y > < / a : K e y > < a : V a l u e   i : t y p e = " D i a g r a m D i s p l a y N o d e V i e w S t a t e " > < H e i g h t > 1 5 0 < / H e i g h t > < I s E x p a n d e d > t r u e < / I s E x p a n d e d > < W i d t h > 2 0 0 < / W i d t h > < / a : V a l u e > < / a : K e y V a l u e O f D i a g r a m O b j e c t K e y a n y T y p e z b w N T n L X > < a : K e y V a l u e O f D i a g r a m O b j e c t K e y a n y T y p e z b w N T n L X > < a : K e y > < K e y > T a b l e s \ O r d e r s 1 \ C o l u m n s \ P r o d u c t   B a s e   M a r g i n < / K e y > < / a : K e y > < a : V a l u e   i : t y p e = " D i a g r a m D i s p l a y N o d e V i e w S t a t e " > < H e i g h t > 1 5 0 < / H e i g h t > < I s E x p a n d e d > t r u e < / I s E x p a n d e d > < W i d t h > 2 0 0 < / W i d t h > < / a : V a l u e > < / a : K e y V a l u e O f D i a g r a m O b j e c t K e y a n y T y p e z b w N T n L X > < a : K e y V a l u e O f D i a g r a m O b j e c t K e y a n y T y p e z b w N T n L X > < a : K e y > < K e y > T a b l e s \ O r d e r s 1 \ C o l u m n s \ C o u n t r y < / K e y > < / a : K e y > < a : V a l u e   i : t y p e = " D i a g r a m D i s p l a y N o d e V i e w S t a t e " > < H e i g h t > 1 5 0 < / H e i g h t > < I s E x p a n d e d > t r u e < / I s E x p a n d e d > < W i d t h > 2 0 0 < / W i d t h > < / a : V a l u e > < / a : K e y V a l u e O f D i a g r a m O b j e c t K e y a n y T y p e z b w N T n L X > < a : K e y V a l u e O f D i a g r a m O b j e c t K e y a n y T y p e z b w N T n L X > < a : K e y > < K e y > T a b l e s \ O r d e r s 1 \ C o l u m n s \ R e g i o n < / K e y > < / a : K e y > < a : V a l u e   i : t y p e = " D i a g r a m D i s p l a y N o d e V i e w S t a t e " > < H e i g h t > 1 5 0 < / H e i g h t > < I s E x p a n d e d > t r u e < / I s E x p a n d e d > < W i d t h > 2 0 0 < / W i d t h > < / a : V a l u e > < / a : K e y V a l u e O f D i a g r a m O b j e c t K e y a n y T y p e z b w N T n L X > < a : K e y V a l u e O f D i a g r a m O b j e c t K e y a n y T y p e z b w N T n L X > < a : K e y > < K e y > T a b l e s \ O r d e r s 1 \ C o l u m n s \ S t a t e   o r   P r o v i n c e < / K e y > < / a : K e y > < a : V a l u e   i : t y p e = " D i a g r a m D i s p l a y N o d e V i e w S t a t e " > < H e i g h t > 1 5 0 < / H e i g h t > < I s E x p a n d e d > t r u e < / I s E x p a n d e d > < W i d t h > 2 0 0 < / W i d t h > < / a : V a l u e > < / a : K e y V a l u e O f D i a g r a m O b j e c t K e y a n y T y p e z b w N T n L X > < a : K e y V a l u e O f D i a g r a m O b j e c t K e y a n y T y p e z b w N T n L X > < a : K e y > < K e y > T a b l e s \ O r d e r s 1 \ C o l u m n s \ C i t y < / K e y > < / a : K e y > < a : V a l u e   i : t y p e = " D i a g r a m D i s p l a y N o d e V i e w S t a t e " > < H e i g h t > 1 5 0 < / H e i g h t > < I s E x p a n d e d > t r u e < / I s E x p a n d e d > < W i d t h > 2 0 0 < / W i d t h > < / a : V a l u e > < / a : K e y V a l u e O f D i a g r a m O b j e c t K e y a n y T y p e z b w N T n L X > < a : K e y V a l u e O f D i a g r a m O b j e c t K e y a n y T y p e z b w N T n L X > < a : K e y > < K e y > T a b l e s \ O r d e r s 1 \ C o l u m n s \ P o s t a l   C o d e < / K e y > < / a : K e y > < a : V a l u e   i : t y p e = " D i a g r a m D i s p l a y N o d e V i e w S t a t e " > < H e i g h t > 1 5 0 < / H e i g h t > < I s E x p a n d e d > t r u e < / I s E x p a n d e d > < W i d t h > 2 0 0 < / W i d t h > < / a : V a l u e > < / a : K e y V a l u e O f D i a g r a m O b j e c t K e y a n y T y p e z b w N T n L X > < a : K e y V a l u e O f D i a g r a m O b j e c t K e y a n y T y p e z b w N T n L X > < a : K e y > < K e y > T a b l e s \ O r d e r s 1 \ C o l u m n s \ O r d e r   D a t e < / K e y > < / a : K e y > < a : V a l u e   i : t y p e = " D i a g r a m D i s p l a y N o d e V i e w S t a t e " > < H e i g h t > 1 5 0 < / H e i g h t > < I s E x p a n d e d > t r u e < / I s E x p a n d e d > < W i d t h > 2 0 0 < / W i d t h > < / a : V a l u e > < / a : K e y V a l u e O f D i a g r a m O b j e c t K e y a n y T y p e z b w N T n L X > < a : K e y V a l u e O f D i a g r a m O b j e c t K e y a n y T y p e z b w N T n L X > < a : K e y > < K e y > T a b l e s \ O r d e r s 1 \ C o l u m n s \ S h i p   D a t e < / K e y > < / a : K e y > < a : V a l u e   i : t y p e = " D i a g r a m D i s p l a y N o d e V i e w S t a t e " > < H e i g h t > 1 5 0 < / H e i g h t > < I s E x p a n d e d > t r u e < / I s E x p a n d e d > < W i d t h > 2 0 0 < / W i d t h > < / a : V a l u e > < / a : K e y V a l u e O f D i a g r a m O b j e c t K e y a n y T y p e z b w N T n L X > < a : K e y V a l u e O f D i a g r a m O b j e c t K e y a n y T y p e z b w N T n L X > < a : K e y > < K e y > T a b l e s \ O r d e r s 1 \ C o l u m n s \ P r o f i t < / K e y > < / a : K e y > < a : V a l u e   i : t y p e = " D i a g r a m D i s p l a y N o d e V i e w S t a t e " > < H e i g h t > 1 5 0 < / H e i g h t > < I s E x p a n d e d > t r u e < / I s E x p a n d e d > < W i d t h > 2 0 0 < / W i d t h > < / a : V a l u e > < / a : K e y V a l u e O f D i a g r a m O b j e c t K e y a n y T y p e z b w N T n L X > < a : K e y V a l u e O f D i a g r a m O b j e c t K e y a n y T y p e z b w N T n L X > < a : K e y > < K e y > T a b l e s \ O r d e r s 1 \ C o l u m n s \ Q u a n t i t y   o r d e r e d   n e w < / K e y > < / a : K e y > < a : V a l u e   i : t y p e = " D i a g r a m D i s p l a y N o d e V i e w S t a t e " > < H e i g h t > 1 5 0 < / H e i g h t > < I s E x p a n d e d > t r u e < / I s E x p a n d e d > < W i d t h > 2 0 0 < / W i d t h > < / a : V a l u e > < / a : K e y V a l u e O f D i a g r a m O b j e c t K e y a n y T y p e z b w N T n L X > < a : K e y V a l u e O f D i a g r a m O b j e c t K e y a n y T y p e z b w N T n L X > < a : K e y > < K e y > T a b l e s \ O r d e r s 1 \ C o l u m n s \ S a l e s < / K e y > < / a : K e y > < a : V a l u e   i : t y p e = " D i a g r a m D i s p l a y N o d e V i e w S t a t e " > < H e i g h t > 1 5 0 < / H e i g h t > < I s E x p a n d e d > t r u e < / I s E x p a n d e d > < W i d t h > 2 0 0 < / W i d t h > < / a : V a l u e > < / a : K e y V a l u e O f D i a g r a m O b j e c t K e y a n y T y p e z b w N T n L X > < a : K e y V a l u e O f D i a g r a m O b j e c t K e y a n y T y p e z b w N T n L X > < a : K e y > < K e y > T a b l e s \ O r d e r s 1 \ C o l u m n s \ O r d e r   I D < / K e y > < / a : K e y > < a : V a l u e   i : t y p e = " D i a g r a m D i s p l a y N o d e V i e w S t a t e " > < H e i g h t > 1 5 0 < / H e i g h t > < I s E x p a n d e d > t r u e < / I s E x p a n d e d > < W i d t h > 2 0 0 < / W i d t h > < / a : V a l u e > < / a : K e y V a l u e O f D i a g r a m O b j e c t K e y a n y T y p e z b w N T n L X > < a : K e y V a l u e O f D i a g r a m O b j e c t K e y a n y T y p e z b w N T n L X > < a : K e y > < K e y > T a b l e s \ O r d e r s 1 \ M e a s u r e s \ S u m   o f   O r d e r   I D < / K e y > < / a : K e y > < a : V a l u e   i : t y p e = " D i a g r a m D i s p l a y N o d e V i e w S t a t e " > < H e i g h t > 1 5 0 < / H e i g h t > < I s E x p a n d e d > t r u e < / I s E x p a n d e d > < W i d t h > 2 0 0 < / W i d t h > < / a : V a l u e > < / a : K e y V a l u e O f D i a g r a m O b j e c t K e y a n y T y p e z b w N T n L X > < a : K e y V a l u e O f D i a g r a m O b j e c t K e y a n y T y p e z b w N T n L X > < a : K e y > < K e y > T a b l e s \ O r d e r s 1 \ S u m   o f   O r d e r   I D \ A d d i t i o n a l   I n f o \ I m p l i c i t   M e a s u r e < / K e y > < / a : K e y > < a : V a l u e   i : t y p e = " D i a g r a m D i s p l a y V i e w S t a t e I D i a g r a m T a g A d d i t i o n a l I n f o " / > < / a : K e y V a l u e O f D i a g r a m O b j e c t K e y a n y T y p e z b w N T n L X > < a : K e y V a l u e O f D i a g r a m O b j e c t K e y a n y T y p e z b w N T n L X > < a : K e y > < K e y > T a b l e s \ O r d e r s 1 \ M e a s u r e s \ S u m   o f   P r o f i t < / K e y > < / a : K e y > < a : V a l u e   i : t y p e = " D i a g r a m D i s p l a y N o d e V i e w S t a t e " > < H e i g h t > 1 5 0 < / H e i g h t > < I s E x p a n d e d > t r u e < / I s E x p a n d e d > < W i d t h > 2 0 0 < / W i d t h > < / a : V a l u e > < / a : K e y V a l u e O f D i a g r a m O b j e c t K e y a n y T y p e z b w N T n L X > < a : K e y V a l u e O f D i a g r a m O b j e c t K e y a n y T y p e z b w N T n L X > < a : K e y > < K e y > T a b l e s \ O r d e r s 1 \ S u m   o f   P r o f i t \ A d d i t i o n a l   I n f o \ I m p l i c i t   M e a s u r e < / K e y > < / a : K e y > < a : V a l u e   i : t y p e = " D i a g r a m D i s p l a y V i e w S t a t e I D i a g r a m T a g A d d i t i o n a l I n f o " / > < / a : K e y V a l u e O f D i a g r a m O b j e c t K e y a n y T y p e z b w N T n L X > < a : K e y V a l u e O f D i a g r a m O b j e c t K e y a n y T y p e z b w N T n L X > < a : K e y > < K e y > T a b l e s \ O r d e r s 1 \ M e a s u r e s \ C o u n t   o f   R e g i o n < / K e y > < / a : K e y > < a : V a l u e   i : t y p e = " D i a g r a m D i s p l a y N o d e V i e w S t a t e " > < H e i g h t > 1 5 0 < / H e i g h t > < I s E x p a n d e d > t r u e < / I s E x p a n d e d > < W i d t h > 2 0 0 < / W i d t h > < / a : V a l u e > < / a : K e y V a l u e O f D i a g r a m O b j e c t K e y a n y T y p e z b w N T n L X > < a : K e y V a l u e O f D i a g r a m O b j e c t K e y a n y T y p e z b w N T n L X > < a : K e y > < K e y > T a b l e s \ O r d e r s 1 \ C o u n t   o f   R e g i o n \ A d d i t i o n a l   I n f o \ I m p l i c i t   M e a s u r e < / K e y > < / a : K e y > < a : V a l u e   i : t y p e = " D i a g r a m D i s p l a y V i e w S t a t e I D i a g r a m T a g A d d i t i o n a l I n f o " / > < / a : K e y V a l u e O f D i a g r a m O b j e c t K e y a n y T y p e z b w N T n L X > < a : K e y V a l u e O f D i a g r a m O b j e c t K e y a n y T y p e z b w N T n L X > < a : K e y > < K e y > T a b l e s \ O r d e r s 1 \ M e a s u r e s \ C o u n t   o f   O r d e r   I D < / K e y > < / a : K e y > < a : V a l u e   i : t y p e = " D i a g r a m D i s p l a y N o d e V i e w S t a t e " > < H e i g h t > 1 5 0 < / H e i g h t > < I s E x p a n d e d > t r u e < / I s E x p a n d e d > < W i d t h > 2 0 0 < / W i d t h > < / a : V a l u e > < / a : K e y V a l u e O f D i a g r a m O b j e c t K e y a n y T y p e z b w N T n L X > < a : K e y V a l u e O f D i a g r a m O b j e c t K e y a n y T y p e z b w N T n L X > < a : K e y > < K e y > T a b l e s \ O r d e r s 1 \ C o u n t   o f   O r d e r   I D \ A d d i t i o n a l   I n f o \ I m p l i c i t   M e a s u r e < / K e y > < / a : K e y > < a : V a l u e   i : t y p e = " D i a g r a m D i s p l a y V i e w S t a t e I D i a g r a m T a g A d d i t i o n a l I n f o " / > < / a : K e y V a l u e O f D i a g r a m O b j e c t K e y a n y T y p e z b w N T n L X > < a : K e y V a l u e O f D i a g r a m O b j e c t K e y a n y T y p e z b w N T n L X > < a : K e y > < K e y > T a b l e s \ O r d e r s 1 \ M e a s u r e s \ S u m   o f   S a l e s < / K e y > < / a : K e y > < a : V a l u e   i : t y p e = " D i a g r a m D i s p l a y N o d e V i e w S t a t e " > < H e i g h t > 1 5 0 < / H e i g h t > < I s E x p a n d e d > t r u e < / I s E x p a n d e d > < W i d t h > 2 0 0 < / W i d t h > < / a : V a l u e > < / a : K e y V a l u e O f D i a g r a m O b j e c t K e y a n y T y p e z b w N T n L X > < a : K e y V a l u e O f D i a g r a m O b j e c t K e y a n y T y p e z b w N T n L X > < a : K e y > < K e y > T a b l e s \ O r d e r s 1 \ S u m   o f   S a l e s \ A d d i t i o n a l   I n f o \ I m p l i c i t   M e a s u r e < / K e y > < / a : K e y > < a : V a l u e   i : t y p e = " D i a g r a m D i s p l a y V i e w S t a t e I D i a g r a m T a g A d d i t i o n a l I n f o " / > < / a : K e y V a l u e O f D i a g r a m O b j e c t K e y a n y T y p e z b w N T n L X > < a : K e y V a l u e O f D i a g r a m O b j e c t K e y a n y T y p e z b w N T n L X > < a : K e y > < K e y > T a b l e s \ O r d e r s 1 \ M e a s u r e s \ S u m   o f   R o w   I D < / K e y > < / a : K e y > < a : V a l u e   i : t y p e = " D i a g r a m D i s p l a y N o d e V i e w S t a t e " > < H e i g h t > 1 5 0 < / H e i g h t > < I s E x p a n d e d > t r u e < / I s E x p a n d e d > < W i d t h > 2 0 0 < / W i d t h > < / a : V a l u e > < / a : K e y V a l u e O f D i a g r a m O b j e c t K e y a n y T y p e z b w N T n L X > < a : K e y V a l u e O f D i a g r a m O b j e c t K e y a n y T y p e z b w N T n L X > < a : K e y > < K e y > T a b l e s \ O r d e r s 1 \ S u m   o f   R o w   I D \ A d d i t i o n a l   I n f o \ I m p l i c i t   M e a s u r e < / K e y > < / a : K e y > < a : V a l u e   i : t y p e = " D i a g r a m D i s p l a y V i e w S t a t e I D i a g r a m T a g A d d i t i o n a l I n f o " / > < / a : K e y V a l u e O f D i a g r a m O b j e c t K e y a n y T y p e z b w N T n L X > < a : K e y V a l u e O f D i a g r a m O b j e c t K e y a n y T y p e z b w N T n L X > < a : K e y > < K e y > T a b l e s \ O r d e r s 1 \ M e a s u r e s \ C o u n t   o f   R o w   I D < / K e y > < / a : K e y > < a : V a l u e   i : t y p e = " D i a g r a m D i s p l a y N o d e V i e w S t a t e " > < H e i g h t > 1 5 0 < / H e i g h t > < I s E x p a n d e d > t r u e < / I s E x p a n d e d > < W i d t h > 2 0 0 < / W i d t h > < / a : V a l u e > < / a : K e y V a l u e O f D i a g r a m O b j e c t K e y a n y T y p e z b w N T n L X > < a : K e y V a l u e O f D i a g r a m O b j e c t K e y a n y T y p e z b w N T n L X > < a : K e y > < K e y > T a b l e s \ O r d e r s 1 \ C o u n t   o f   R o w   I D \ A d d i t i o n a l   I n f o \ I m p l i c i t   M e a s u r e < / K e y > < / a : K e y > < a : V a l u e   i : t y p e = " D i a g r a m D i s p l a y V i e w S t a t e I D i a g r a m T a g A d d i t i o n a l I n f o " / > < / a : K e y V a l u e O f D i a g r a m O b j e c t K e y a n y T y p e z b w N T n L X > < a : K e y V a l u e O f D i a g r a m O b j e c t K e y a n y T y p e z b w N T n L X > < a : K e y > < K e y > T a b l e s \ O r d e r s 1 \ M e a s u r e s \ S u m   o f   U n i t   P r i c e < / K e y > < / a : K e y > < a : V a l u e   i : t y p e = " D i a g r a m D i s p l a y N o d e V i e w S t a t e " > < H e i g h t > 1 5 0 < / H e i g h t > < I s E x p a n d e d > t r u e < / I s E x p a n d e d > < W i d t h > 2 0 0 < / W i d t h > < / a : V a l u e > < / a : K e y V a l u e O f D i a g r a m O b j e c t K e y a n y T y p e z b w N T n L X > < a : K e y V a l u e O f D i a g r a m O b j e c t K e y a n y T y p e z b w N T n L X > < a : K e y > < K e y > T a b l e s \ O r d e r s 1 \ S u m   o f   U n i t   P r i c e \ A d d i t i o n a l   I n f o \ I m p l i c i t   M e a s u r e < / K e y > < / a : K e y > < a : V a l u e   i : t y p e = " D i a g r a m D i s p l a y V i e w S t a t e I D i a g r a m T a g A d d i t i o n a l I n f o " / > < / a : K e y V a l u e O f D i a g r a m O b j e c t K e y a n y T y p e z b w N T n L X > < a : K e y V a l u e O f D i a g r a m O b j e c t K e y a n y T y p e z b w N T n L X > < a : K e y > < K e y > T a b l e s \ O r d e r s 1 \ M e a s u r e s \ A v e r a g e   o f   U n i t   P r i c e < / K e y > < / a : K e y > < a : V a l u e   i : t y p e = " D i a g r a m D i s p l a y N o d e V i e w S t a t e " > < H e i g h t > 1 5 0 < / H e i g h t > < I s E x p a n d e d > t r u e < / I s E x p a n d e d > < W i d t h > 2 0 0 < / W i d t h > < / a : V a l u e > < / a : K e y V a l u e O f D i a g r a m O b j e c t K e y a n y T y p e z b w N T n L X > < a : K e y V a l u e O f D i a g r a m O b j e c t K e y a n y T y p e z b w N T n L X > < a : K e y > < K e y > T a b l e s \ O r d e r s 1 \ A v e r a g e   o f   U n i t   P r i c e \ A d d i t i o n a l   I n f o \ I m p l i c i t   M e a s u r e < / K e y > < / a : K e y > < a : V a l u e   i : t y p e = " D i a g r a m D i s p l a y V i e w S t a t e I D i a g r a m T a g A d d i t i o n a l I n f o " / > < / a : K e y V a l u e O f D i a g r a m O b j e c t K e y a n y T y p e z b w N T n L X > < a : K e y V a l u e O f D i a g r a m O b j e c t K e y a n y T y p e z b w N T n L X > < a : K e y > < K e y > T a b l e s \ R e t u r n s 2 < / K e y > < / a : K e y > < a : V a l u e   i : t y p e = " D i a g r a m D i s p l a y N o d e V i e w S t a t e " > < H e i g h t > 1 5 0 < / H e i g h t > < I s E x p a n d e d > t r u e < / I s E x p a n d e d > < L a y e d O u t > t r u e < / L a y e d O u t > < L e f t > 3 2 9 . 9 0 3 8 1 0 5 6 7 6 6 5 8 < / L e f t > < T a b I n d e x > 1 < / T a b I n d e x > < W i d t h > 2 0 0 < / W i d t h > < / a : V a l u e > < / a : K e y V a l u e O f D i a g r a m O b j e c t K e y a n y T y p e z b w N T n L X > < a : K e y V a l u e O f D i a g r a m O b j e c t K e y a n y T y p e z b w N T n L X > < a : K e y > < K e y > T a b l e s \ R e t u r n s 2 \ C o l u m n s \ O r d e r   I D < / K e y > < / a : K e y > < a : V a l u e   i : t y p e = " D i a g r a m D i s p l a y N o d e V i e w S t a t e " > < H e i g h t > 1 5 0 < / H e i g h t > < I s E x p a n d e d > t r u e < / I s E x p a n d e d > < W i d t h > 2 0 0 < / W i d t h > < / a : V a l u e > < / a : K e y V a l u e O f D i a g r a m O b j e c t K e y a n y T y p e z b w N T n L X > < a : K e y V a l u e O f D i a g r a m O b j e c t K e y a n y T y p e z b w N T n L X > < a : K e y > < K e y > T a b l e s \ R e t u r n s 2 \ C o l u m n s \ S t a t u s < / K e y > < / a : K e y > < a : V a l u e   i : t y p e = " D i a g r a m D i s p l a y N o d e V i e w S t a t e " > < H e i g h t > 1 5 0 < / H e i g h t > < I s E x p a n d e d > t r u e < / I s E x p a n d e d > < W i d t h > 2 0 0 < / W i d t h > < / a : V a l u e > < / a : K e y V a l u e O f D i a g r a m O b j e c t K e y a n y T y p e z b w N T n L X > < a : K e y V a l u e O f D i a g r a m O b j e c t K e y a n y T y p e z b w N T n L X > < a : K e y > < K e y > T a b l e s \ R e t u r n s 2 \ M e a s u r e s \ S u m   o f   O r d e r   I D   2 < / K e y > < / a : K e y > < a : V a l u e   i : t y p e = " D i a g r a m D i s p l a y N o d e V i e w S t a t e " > < H e i g h t > 1 5 0 < / H e i g h t > < I s E x p a n d e d > t r u e < / I s E x p a n d e d > < W i d t h > 2 0 0 < / W i d t h > < / a : V a l u e > < / a : K e y V a l u e O f D i a g r a m O b j e c t K e y a n y T y p e z b w N T n L X > < a : K e y V a l u e O f D i a g r a m O b j e c t K e y a n y T y p e z b w N T n L X > < a : K e y > < K e y > T a b l e s \ R e t u r n s 2 \ S u m   o f   O r d e r   I D   2 \ A d d i t i o n a l   I n f o \ I m p l i c i t   M e a s u r e < / K e y > < / a : K e y > < a : V a l u e   i : t y p e = " D i a g r a m D i s p l a y V i e w S t a t e I D i a g r a m T a g A d d i t i o n a l I n f o " / > < / a : K e y V a l u e O f D i a g r a m O b j e c t K e y a n y T y p e z b w N T n L X > < a : K e y V a l u e O f D i a g r a m O b j e c t K e y a n y T y p e z b w N T n L X > < a : K e y > < K e y > T a b l e s \ R e t u r n s 2 \ M e a s u r e s \ C o u n t   o f   O r d e r   I D   2 < / K e y > < / a : K e y > < a : V a l u e   i : t y p e = " D i a g r a m D i s p l a y N o d e V i e w S t a t e " > < H e i g h t > 1 5 0 < / H e i g h t > < I s E x p a n d e d > t r u e < / I s E x p a n d e d > < W i d t h > 2 0 0 < / W i d t h > < / a : V a l u e > < / a : K e y V a l u e O f D i a g r a m O b j e c t K e y a n y T y p e z b w N T n L X > < a : K e y V a l u e O f D i a g r a m O b j e c t K e y a n y T y p e z b w N T n L X > < a : K e y > < K e y > T a b l e s \ R e t u r n s 2 \ C o u n t   o f   O r d e r   I D   2 \ A d d i t i o n a l   I n f o \ I m p l i c i t   M e a s u r e < / K e y > < / a : K e y > < a : V a l u e   i : t y p e = " D i a g r a m D i s p l a y V i e w S t a t e I D i a g r a m T a g A d d i t i o n a l I n f o " / > < / a : K e y V a l u e O f D i a g r a m O b j e c t K e y a n y T y p e z b w N T n L X > < a : K e y V a l u e O f D i a g r a m O b j e c t K e y a n y T y p e z b w N T n L X > < a : K e y > < K e y > T a b l e s \ U s e r s 3 < / K e y > < / a : K e y > < a : V a l u e   i : t y p e = " D i a g r a m D i s p l a y N o d e V i e w S t a t e " > < H e i g h t > 1 5 0 < / H e i g h t > < I s E x p a n d e d > t r u e < / I s E x p a n d e d > < L a y e d O u t > t r u e < / L a y e d O u t > < L e f t > 1 5 9 . 4 0 7 6 2 1 1 3 5 3 3 1 5 7 < / L e f t > < T a b I n d e x > 2 < / T a b I n d e x > < T o p > 2 3 6 . 4 0 0 0 0 0 0 0 0 0 0 0 0 3 < / T o p > < W i d t h > 2 0 0 < / W i d t h > < / a : V a l u e > < / a : K e y V a l u e O f D i a g r a m O b j e c t K e y a n y T y p e z b w N T n L X > < a : K e y V a l u e O f D i a g r a m O b j e c t K e y a n y T y p e z b w N T n L X > < a : K e y > < K e y > T a b l e s \ U s e r s 3 \ C o l u m n s \ R e g i o n < / K e y > < / a : K e y > < a : V a l u e   i : t y p e = " D i a g r a m D i s p l a y N o d e V i e w S t a t e " > < H e i g h t > 1 5 0 < / H e i g h t > < I s E x p a n d e d > t r u e < / I s E x p a n d e d > < W i d t h > 2 0 0 < / W i d t h > < / a : V a l u e > < / a : K e y V a l u e O f D i a g r a m O b j e c t K e y a n y T y p e z b w N T n L X > < a : K e y V a l u e O f D i a g r a m O b j e c t K e y a n y T y p e z b w N T n L X > < a : K e y > < K e y > T a b l e s \ U s e r s 3 \ C o l u m n s \ M a n a g e r < / K e y > < / a : K e y > < a : V a l u e   i : t y p e = " D i a g r a m D i s p l a y N o d e V i e w S t a t e " > < H e i g h t > 1 5 0 < / H e i g h t > < I s E x p a n d e d > t r u e < / I s E x p a n d e d > < W i d t h > 2 0 0 < / W i d t h > < / a : V a l u e > < / a : K e y V a l u e O f D i a g r a m O b j e c t K e y a n y T y p e z b w N T n L X > < a : K e y V a l u e O f D i a g r a m O b j e c t K e y a n y T y p e z b w N T n L X > < a : K e y > < K e y > R e l a t i o n s h i p s \ & l t ; T a b l e s \ O r d e r s 1 \ C o l u m n s \ R e g i o n & g t ; - & l t ; T a b l e s \ U s e r s 3 \ C o l u m n s \ R e g i o n & g t ; < / K e y > < / a : K e y > < a : V a l u e   i : t y p e = " D i a g r a m D i s p l a y L i n k V i e w S t a t e " > < A u t o m a t i o n P r o p e r t y H e l p e r T e x t > E n d   p o i n t   1 :   ( 1 0 0 , 1 6 6 ) .   E n d   p o i n t   2 :   ( 1 4 3 . 4 0 7 6 2 1 1 3 5 3 3 2 , 3 1 1 . 4 )   < / A u t o m a t i o n P r o p e r t y H e l p e r T e x t > < L a y e d O u t > t r u e < / L a y e d O u t > < P o i n t s   x m l n s : b = " h t t p : / / s c h e m a s . d a t a c o n t r a c t . o r g / 2 0 0 4 / 0 7 / S y s t e m . W i n d o w s " > < b : P o i n t > < b : _ x > 1 0 0 < / b : _ x > < b : _ y > 1 6 6 < / b : _ y > < / b : P o i n t > < b : P o i n t > < b : _ x > 1 0 0 < / b : _ x > < b : _ y > 3 0 9 . 4 < / b : _ y > < / b : P o i n t > < b : P o i n t > < b : _ x > 1 0 2 < / b : _ x > < b : _ y > 3 1 1 . 4 < / b : _ y > < / b : P o i n t > < b : P o i n t > < b : _ x > 1 4 3 . 4 0 7 6 2 1 1 3 5 3 3 1 5 1 < / b : _ x > < b : _ y > 3 1 1 . 4 < / b : _ y > < / b : P o i n t > < / P o i n t s > < / a : V a l u e > < / a : K e y V a l u e O f D i a g r a m O b j e c t K e y a n y T y p e z b w N T n L X > < a : K e y V a l u e O f D i a g r a m O b j e c t K e y a n y T y p e z b w N T n L X > < a : K e y > < K e y > R e l a t i o n s h i p s \ & l t ; T a b l e s \ O r d e r s 1 \ C o l u m n s \ R e g i o n & g t ; - & l t ; T a b l e s \ U s e r s 3 \ C o l u m n s \ R e g i o n & g t ; \ F K < / K e y > < / a : K e y > < a : V a l u e   i : t y p e = " D i a g r a m D i s p l a y L i n k E n d p o i n t V i e w S t a t e " > < H e i g h t > 1 6 < / H e i g h t > < L a b e l L o c a t i o n   x m l n s : b = " h t t p : / / s c h e m a s . d a t a c o n t r a c t . o r g / 2 0 0 4 / 0 7 / S y s t e m . W i n d o w s " > < b : _ x > 9 2 < / b : _ x > < b : _ y > 1 5 0 < / b : _ y > < / L a b e l L o c a t i o n > < L o c a t i o n   x m l n s : b = " h t t p : / / s c h e m a s . d a t a c o n t r a c t . o r g / 2 0 0 4 / 0 7 / S y s t e m . W i n d o w s " > < b : _ x > 1 0 0 < / b : _ x > < b : _ y > 1 5 0 < / b : _ y > < / L o c a t i o n > < S h a p e R o t a t e A n g l e > 9 0 < / S h a p e R o t a t e A n g l e > < W i d t h > 1 6 < / W i d t h > < / a : V a l u e > < / a : K e y V a l u e O f D i a g r a m O b j e c t K e y a n y T y p e z b w N T n L X > < a : K e y V a l u e O f D i a g r a m O b j e c t K e y a n y T y p e z b w N T n L X > < a : K e y > < K e y > R e l a t i o n s h i p s \ & l t ; T a b l e s \ O r d e r s 1 \ C o l u m n s \ R e g i o n & g t ; - & l t ; T a b l e s \ U s e r s 3 \ C o l u m n s \ R e g i o n & g t ; \ P K < / K e y > < / a : K e y > < a : V a l u e   i : t y p e = " D i a g r a m D i s p l a y L i n k E n d p o i n t V i e w S t a t e " > < H e i g h t > 1 6 < / H e i g h t > < L a b e l L o c a t i o n   x m l n s : b = " h t t p : / / s c h e m a s . d a t a c o n t r a c t . o r g / 2 0 0 4 / 0 7 / S y s t e m . W i n d o w s " > < b : _ x > 1 4 3 . 4 0 7 6 2 1 1 3 5 3 3 1 5 1 < / b : _ x > < b : _ y > 3 0 3 . 4 < / b : _ y > < / L a b e l L o c a t i o n > < L o c a t i o n   x m l n s : b = " h t t p : / / s c h e m a s . d a t a c o n t r a c t . o r g / 2 0 0 4 / 0 7 / S y s t e m . W i n d o w s " > < b : _ x > 1 5 9 . 4 0 7 6 2 1 1 3 5 3 3 1 5 1 < / b : _ x > < b : _ y > 3 1 1 . 4 < / b : _ y > < / L o c a t i o n > < S h a p e R o t a t e A n g l e > 1 8 0 < / S h a p e R o t a t e A n g l e > < W i d t h > 1 6 < / W i d t h > < / a : V a l u e > < / a : K e y V a l u e O f D i a g r a m O b j e c t K e y a n y T y p e z b w N T n L X > < a : K e y V a l u e O f D i a g r a m O b j e c t K e y a n y T y p e z b w N T n L X > < a : K e y > < K e y > R e l a t i o n s h i p s \ & l t ; T a b l e s \ O r d e r s 1 \ C o l u m n s \ R e g i o n & g t ; - & l t ; T a b l e s \ U s e r s 3 \ C o l u m n s \ R e g i o n & g t ; \ C r o s s F i l t e r < / K e y > < / a : K e y > < a : V a l u e   i : t y p e = " D i a g r a m D i s p l a y L i n k C r o s s F i l t e r V i e w S t a t e " > < P o i n t s   x m l n s : b = " h t t p : / / s c h e m a s . d a t a c o n t r a c t . o r g / 2 0 0 4 / 0 7 / S y s t e m . W i n d o w s " > < b : P o i n t > < b : _ x > 1 0 0 < / b : _ x > < b : _ y > 1 6 6 < / b : _ y > < / b : P o i n t > < b : P o i n t > < b : _ x > 1 0 0 < / b : _ x > < b : _ y > 3 0 9 . 4 < / b : _ y > < / b : P o i n t > < b : P o i n t > < b : _ x > 1 0 2 < / b : _ x > < b : _ y > 3 1 1 . 4 < / b : _ y > < / b : P o i n t > < b : P o i n t > < b : _ x > 1 4 3 . 4 0 7 6 2 1 1 3 5 3 3 1 5 1 < / b : _ x > < b : _ y > 3 1 1 . 4 < / b : _ y > < / b : P o i n t > < / P o i n t s > < / a : V a l u e > < / a : K e y V a l u e O f D i a g r a m O b j e c t K e y a n y T y p e z b w N T n L X > < a : K e y V a l u e O f D i a g r a m O b j e c t K e y a n y T y p e z b w N T n L X > < a : K e y > < K e y > R e l a t i o n s h i p s \ & l t ; T a b l e s \ O r d e r s 1 \ C o l u m n s \ O r d e r   I D & g t ; - & l t ; T a b l e s \ R e t u r n s 2 \ C o l u m n s \ O r d e r   I D & g t ; < / K e y > < / a : K e y > < a : V a l u e   i : t y p e = " D i a g r a m D i s p l a y L i n k V i e w S t a t e " > < A u t o m a t i o n P r o p e r t y H e l p e r T e x t > E n d   p o i n t   1 :   ( 2 1 6 , 7 5 ) .   E n d   p o i n t   2 :   ( 3 1 3 . 9 0 3 8 1 0 5 6 7 6 6 6 , 7 5 )   < / A u t o m a t i o n P r o p e r t y H e l p e r T e x t > < L a y e d O u t > t r u e < / L a y e d O u t > < P o i n t s   x m l n s : b = " h t t p : / / s c h e m a s . d a t a c o n t r a c t . o r g / 2 0 0 4 / 0 7 / S y s t e m . W i n d o w s " > < b : P o i n t > < b : _ x > 2 1 6 . 0 0 0 0 0 0 0 0 0 0 0 0 0 3 < / b : _ x > < b : _ y > 7 5 < / b : _ y > < / b : P o i n t > < b : P o i n t > < b : _ x > 3 1 3 . 9 0 3 8 1 0 5 6 7 6 6 5 8 < / b : _ x > < b : _ y > 7 5 < / b : _ y > < / b : P o i n t > < / P o i n t s > < / a : V a l u e > < / a : K e y V a l u e O f D i a g r a m O b j e c t K e y a n y T y p e z b w N T n L X > < a : K e y V a l u e O f D i a g r a m O b j e c t K e y a n y T y p e z b w N T n L X > < a : K e y > < K e y > R e l a t i o n s h i p s \ & l t ; T a b l e s \ O r d e r s 1 \ C o l u m n s \ O r d e r   I D & g t ; - & l t ; T a b l e s \ R e t u r n s 2 \ C o l u m n s \ O r d e r   I D & g t ; \ F K < / K e y > < / a : K e y > < a : V a l u e   i : t y p e = " D i a g r a m D i s p l a y L i n k E n d p o i n t V i e w S t a t e " > < H e i g h t > 1 6 < / H e i g h t > < L a b e l L o c a t i o n   x m l n s : b = " h t t p : / / s c h e m a s . d a t a c o n t r a c t . o r g / 2 0 0 4 / 0 7 / S y s t e m . W i n d o w s " > < b : _ x > 2 0 0 . 0 0 0 0 0 0 0 0 0 0 0 0 0 3 < / b : _ x > < b : _ y > 6 7 < / b : _ y > < / L a b e l L o c a t i o n > < L o c a t i o n   x m l n s : b = " h t t p : / / s c h e m a s . d a t a c o n t r a c t . o r g / 2 0 0 4 / 0 7 / S y s t e m . W i n d o w s " > < b : _ x > 2 0 0 < / b : _ x > < b : _ y > 7 5 < / b : _ y > < / L o c a t i o n > < S h a p e R o t a t e A n g l e > 3 6 0 < / S h a p e R o t a t e A n g l e > < W i d t h > 1 6 < / W i d t h > < / a : V a l u e > < / a : K e y V a l u e O f D i a g r a m O b j e c t K e y a n y T y p e z b w N T n L X > < a : K e y V a l u e O f D i a g r a m O b j e c t K e y a n y T y p e z b w N T n L X > < a : K e y > < K e y > R e l a t i o n s h i p s \ & l t ; T a b l e s \ O r d e r s 1 \ C o l u m n s \ O r d e r   I D & g t ; - & l t ; T a b l e s \ R e t u r n s 2 \ C o l u m n s \ O r d e r   I D & g t ; \ P K 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 R e l a t i o n s h i p s \ & l t ; T a b l e s \ O r d e r s 1 \ C o l u m n s \ O r d e r   I D & g t ; - & l t ; T a b l e s \ R e t u r n s 2 \ C o l u m n s \ O r d e r   I D & g t ; \ C r o s s F i l t e r < / K e y > < / a : K e y > < a : V a l u e   i : t y p e = " D i a g r a m D i s p l a y L i n k C r o s s F i l t e r V i e w S t a t e " > < P o i n t s   x m l n s : b = " h t t p : / / s c h e m a s . d a t a c o n t r a c t . o r g / 2 0 0 4 / 0 7 / S y s t e m . W i n d o w s " > < b : P o i n t > < b : _ x > 2 1 6 . 0 0 0 0 0 0 0 0 0 0 0 0 0 3 < / b : _ x > < b : _ y > 7 5 < / b : _ y > < / b : P o i n t > < b : P o i n t > < b : _ x > 3 1 3 . 9 0 3 8 1 0 5 6 7 6 6 5 8 < / b : _ x > < b : _ y > 7 5 < / b : _ y > < / b : P o i n t > < / P o i n t s > < / a : V a l u e > < / a : K e y V a l u e O f D i a g r a m O b j e c t K e y a n y T y p e z b w N T n L X > < / V i e w S t a t e s > < / D i a g r a m M a n a g e r . S e r i a l i z a b l e D i a g r a m > < D i a g r a m M a n a g e r . S e r i a l i z a b l e D i a g r a m > < A d a p t e r   i : t y p e = " M e a s u r e D i a g r a m S a n d b o x A d a p t e r " > < T a b l e N a m e > U s e r s 3 < / 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 U s e r s 3 < / 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K e y > < / D i a g r a m O b j e c t K e y > < D i a g r a m O b j e c t K e y > < K e y > C o l u m n s \ M a n a g e r 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K e y > < / a : K e y > < a : V a l u e   i : t y p e = " M e a s u r e G r i d N o d e V i e w S t a t e " > < L a y e d O u t > t r u e < / L a y e d O u t > < / a : V a l u e > < / a : K e y V a l u e O f D i a g r a m O b j e c t K e y a n y T y p e z b w N T n L X > < a : K e y V a l u e O f D i a g r a m O b j e c t K e y a n y T y p e z b w N T n L X > < a : K e y > < K e y > C o l u m n s \ M a n a g e r < / K e y > < / a : K e y > < a : V a l u e   i : t y p e = " M e a s u r e G r i d N o d e V i e w S t a t e " > < C o l u m n > 1 < / C o l u m n > < L a y e d O u t > t r u e < / L a y e d O u t > < / a : V a l u e > < / a : K e y V a l u e O f D i a g r a m O b j e c t K e y a n y T y p e z b w N T n L X > < / V i e w S t a t e s > < / D i a g r a m M a n a g e r . S e r i a l i z a b l e D i a g r a m > < D i a g r a m M a n a g e r . S e r i a l i z a b l e D i a g r a m > < A d a p t e r   i : t y p e = " M e a s u r e D i a g r a m S a n d b o x A d a p t e r " > < T a b l e N a m e > R e t u r n s 2 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  I D   2 < / K e y > < / D i a g r a m O b j e c t K e y > < D i a g r a m O b j e c t K e y > < K e y > M e a s u r e s \ S u m   o f   O r d e r   I D   2 \ T a g I n f o \ F o r m u l a < / K e y > < / D i a g r a m O b j e c t K e y > < D i a g r a m O b j e c t K e y > < K e y > M e a s u r e s \ S u m   o f   O r d e r   I D   2 \ T a g I n f o \ V a l u e < / K e y > < / D i a g r a m O b j e c t K e y > < D i a g r a m O b j e c t K e y > < K e y > M e a s u r e s \ C o u n t   o f   O r d e r   I D   2 < / K e y > < / D i a g r a m O b j e c t K e y > < D i a g r a m O b j e c t K e y > < K e y > M e a s u r e s \ C o u n t   o f   O r d e r   I D   2 \ T a g I n f o \ F o r m u l a < / K e y > < / D i a g r a m O b j e c t K e y > < D i a g r a m O b j e c t K e y > < K e y > M e a s u r e s \ C o u n t   o f   O r d e r   I D   2 \ T a g I n f o \ V a l u e < / K e y > < / D i a g r a m O b j e c t K e y > < D i a g r a m O b j e c t K e y > < K e y > C o l u m n s \ O r d e r   I D < / K e y > < / D i a g r a m O b j e c t K e y > < D i a g r a m O b j e c t K e y > < K e y > C o l u m n s \ S t a t u s < / K e y > < / D i a g r a m O b j e c t K e y > < D i a g r a m O b j e c t K e y > < K e y > L i n k s \ & l t ; C o l u m n s \ S u m   o f   O r d e r   I D   2 & g t ; - & l t ; M e a s u r e s \ O r d e r   I D & g t ; < / K e y > < / D i a g r a m O b j e c t K e y > < D i a g r a m O b j e c t K e y > < K e y > L i n k s \ & l t ; C o l u m n s \ S u m   o f   O r d e r   I D   2 & g t ; - & l t ; M e a s u r e s \ O r d e r   I D & g t ; \ C O L U M N < / K e y > < / D i a g r a m O b j e c t K e y > < D i a g r a m O b j e c t K e y > < K e y > L i n k s \ & l t ; C o l u m n s \ S u m   o f   O r d e r   I D   2 & g t ; - & l t ; M e a s u r e s \ O r d e r   I D & g t ; \ M E A S U R E < / K e y > < / D i a g r a m O b j e c t K e y > < D i a g r a m O b j e c t K e y > < K e y > L i n k s \ & l t ; C o l u m n s \ C o u n t   o f   O r d e r   I D   2 & g t ; - & l t ; M e a s u r e s \ O r d e r   I D & g t ; < / K e y > < / D i a g r a m O b j e c t K e y > < D i a g r a m O b j e c t K e y > < K e y > L i n k s \ & l t ; C o l u m n s \ C o u n t   o f   O r d e r   I D   2 & g t ; - & l t ; M e a s u r e s \ O r d e r   I D & g t ; \ C O L U M N < / K e y > < / D i a g r a m O b j e c t K e y > < D i a g r a m O b j e c t K e y > < K e y > L i n k s \ & l t ; C o l u m n s \ C o u n t   o f   O r d e r   I D   2 & g t ; - & l t ; M e a s u r e s \ O r d e r 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  I D   2 < / K e y > < / a : K e y > < a : V a l u e   i : t y p e = " M e a s u r e G r i d N o d e V i e w S t a t e " > < L a y e d O u t > t r u e < / L a y e d O u t > < W a s U I I n v i s i b l e > t r u e < / W a s U I I n v i s i b l e > < / a : V a l u e > < / a : K e y V a l u e O f D i a g r a m O b j e c t K e y a n y T y p e z b w N T n L X > < a : K e y V a l u e O f D i a g r a m O b j e c t K e y a n y T y p e z b w N T n L X > < a : K e y > < K e y > M e a s u r e s \ S u m   o f   O r d e r   I D   2 \ T a g I n f o \ F o r m u l a < / K e y > < / a : K e y > < a : V a l u e   i : t y p e = " M e a s u r e G r i d V i e w S t a t e I D i a g r a m T a g A d d i t i o n a l I n f o " / > < / a : K e y V a l u e O f D i a g r a m O b j e c t K e y a n y T y p e z b w N T n L X > < a : K e y V a l u e O f D i a g r a m O b j e c t K e y a n y T y p e z b w N T n L X > < a : K e y > < K e y > M e a s u r e s \ S u m   o f   O r d e r   I D   2 \ T a g I n f o \ V a l u e < / K e y > < / a : K e y > < a : V a l u e   i : t y p e = " M e a s u r e G r i d V i e w S t a t e I D i a g r a m T a g A d d i t i o n a l I n f o " / > < / a : K e y V a l u e O f D i a g r a m O b j e c t K e y a n y T y p e z b w N T n L X > < a : K e y V a l u e O f D i a g r a m O b j e c t K e y a n y T y p e z b w N T n L X > < a : K e y > < K e y > M e a s u r e s \ C o u n t   o f   O r d e r   I D   2 < / K e y > < / a : K e y > < a : V a l u e   i : t y p e = " M e a s u r e G r i d N o d e V i e w S t a t e " > < L a y e d O u t > t r u e < / L a y e d O u t > < R o w > 1 < / R o w > < W a s U I I n v i s i b l e > t r u e < / W a s U I I n v i s i b l e > < / a : V a l u e > < / a : K e y V a l u e O f D i a g r a m O b j e c t K e y a n y T y p e z b w N T n L X > < a : K e y V a l u e O f D i a g r a m O b j e c t K e y a n y T y p e z b w N T n L X > < a : K e y > < K e y > M e a s u r e s \ C o u n t   o f   O r d e r   I D   2 \ T a g I n f o \ F o r m u l a < / K e y > < / a : K e y > < a : V a l u e   i : t y p e = " M e a s u r e G r i d V i e w S t a t e I D i a g r a m T a g A d d i t i o n a l I n f o " / > < / a : K e y V a l u e O f D i a g r a m O b j e c t K e y a n y T y p e z b w N T n L X > < a : K e y V a l u e O f D i a g r a m O b j e c t K e y a n y T y p e z b w N T n L X > < a : K e y > < K e y > M e a s u r e s \ C o u n t   o f   O r d e r   I D   2 \ T a g I n f o \ V a l u e < / K e y > < / a : K e y > < a : V a l u e   i : t y p e = " M e a s u r e G r i d V i e w S t a t e I D i a g r a m T a g A d d i t i o n a l I n f o " / > < / a : K e y V a l u e O f D i a g r a m O b j e c t K e y a n y T y p e z b w N T n L X > < a : K e y V a l u e O f D i a g r a m O b j e c t K e y a n y T y p e z b w N T n L X > < a : K e y > < K e y > C o l u m n s \ O r d e r   I D 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a : K e y V a l u e O f D i a g r a m O b j e c t K e y a n y T y p e z b w N T n L X > < a : K e y > < K e y > L i n k s \ & l t ; C o l u m n s \ S u m   o f   O r d e r   I D   2 & g t ; - & l t ; M e a s u r e s \ O r d e r   I D & g t ; < / K e y > < / a : K e y > < a : V a l u e   i : t y p e = " M e a s u r e G r i d V i e w S t a t e I D i a g r a m L i n k " / > < / a : K e y V a l u e O f D i a g r a m O b j e c t K e y a n y T y p e z b w N T n L X > < a : K e y V a l u e O f D i a g r a m O b j e c t K e y a n y T y p e z b w N T n L X > < a : K e y > < K e y > L i n k s \ & l t ; C o l u m n s \ S u m   o f   O r d e r   I D   2 & g t ; - & l t ; M e a s u r e s \ O r d e r   I D & g t ; \ C O L U M N < / K e y > < / a : K e y > < a : V a l u e   i : t y p e = " M e a s u r e G r i d V i e w S t a t e I D i a g r a m L i n k E n d p o i n t " / > < / a : K e y V a l u e O f D i a g r a m O b j e c t K e y a n y T y p e z b w N T n L X > < a : K e y V a l u e O f D i a g r a m O b j e c t K e y a n y T y p e z b w N T n L X > < a : K e y > < K e y > L i n k s \ & l t ; C o l u m n s \ S u m   o f   O r d e r   I D   2 & g t ; - & l t ; M e a s u r e s \ O r d e r   I D & g t ; \ M E A S U R E < / K e y > < / a : K e y > < a : V a l u e   i : t y p e = " M e a s u r e G r i d V i e w S t a t e I D i a g r a m L i n k E n d p o i n t " / > < / a : K e y V a l u e O f D i a g r a m O b j e c t K e y a n y T y p e z b w N T n L X > < a : K e y V a l u e O f D i a g r a m O b j e c t K e y a n y T y p e z b w N T n L X > < a : K e y > < K e y > L i n k s \ & l t ; C o l u m n s \ C o u n t   o f   O r d e r   I D   2 & g t ; - & l t ; M e a s u r e s \ O r d e r   I D & g t ; < / K e y > < / a : K e y > < a : V a l u e   i : t y p e = " M e a s u r e G r i d V i e w S t a t e I D i a g r a m L i n k " / > < / a : K e y V a l u e O f D i a g r a m O b j e c t K e y a n y T y p e z b w N T n L X > < a : K e y V a l u e O f D i a g r a m O b j e c t K e y a n y T y p e z b w N T n L X > < a : K e y > < K e y > L i n k s \ & l t ; C o l u m n s \ C o u n t   o f   O r d e r   I D   2 & g t ; - & l t ; M e a s u r e s \ O r d e r   I D & g t ; \ C O L U M N < / K e y > < / a : K e y > < a : V a l u e   i : t y p e = " M e a s u r e G r i d V i e w S t a t e I D i a g r a m L i n k E n d p o i n t " / > < / a : K e y V a l u e O f D i a g r a m O b j e c t K e y a n y T y p e z b w N T n L X > < a : K e y V a l u e O f D i a g r a m O b j e c t K e y a n y T y p e z b w N T n L X > < a : K e y > < K e y > L i n k s \ & l t ; C o l u m n s \ C o u n t   o f   O r d e r   I D   2 & g t ; - & l t ; M e a s u r e s \ O r d e r   I D & g t ; \ M E A S U R E < / K e y > < / a : K e y > < a : V a l u e   i : t y p e = " M e a s u r e G r i d V i e w S t a t e I D i a g r a m L i n k E n d p o i n t " / > < / a : K e y V a l u e O f D i a g r a m O b j e c t K e y a n y T y p e z b w N T n L X > < / V i e w S t a t e s > < / D i a g r a m M a n a g e r . S e r i a l i z a b l e D i a g r a m > < D i a g r a m M a n a g e r . S e r i a l i z a b l e D i a g r a m > < A d a p t e r   i : t y p e = " M e a s u r e D i a g r a m S a n d b o x A d a p t e r " > < T a b l e N a m e > O r d e r s 1 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  I D < / K e y > < / D i a g r a m O b j e c t K e y > < D i a g r a m O b j e c t K e y > < K e y > M e a s u r e s \ S u m   o f   O r d e r   I D \ T a g I n f o \ F o r m u l a < / K e y > < / D i a g r a m O b j e c t K e y > < D i a g r a m O b j e c t K e y > < K e y > M e a s u r e s \ S u m   o f   O r d e r   I D \ T a g I n f o \ V a l u e < / K e y > < / D i a g r a m O b j e c t K e y > < D i a g r a m O b j e c t K e y > < K e y > M e a s u r e s \ S u m   o f   P r o f i t < / K e y > < / D i a g r a m O b j e c t K e y > < D i a g r a m O b j e c t K e y > < K e y > M e a s u r e s \ S u m   o f   P r o f i t \ T a g I n f o \ F o r m u l a < / K e y > < / D i a g r a m O b j e c t K e y > < D i a g r a m O b j e c t K e y > < K e y > M e a s u r e s \ S u m   o f   P r o f i t \ T a g I n f o \ V a l u e < / K e y > < / D i a g r a m O b j e c t K e y > < D i a g r a m O b j e c t K e y > < K e y > M e a s u r e s \ C o u n t   o f   R e g i o n < / K e y > < / D i a g r a m O b j e c t K e y > < D i a g r a m O b j e c t K e y > < K e y > M e a s u r e s \ C o u n t   o f   R e g i o n \ T a g I n f o \ F o r m u l a < / K e y > < / D i a g r a m O b j e c t K e y > < D i a g r a m O b j e c t K e y > < K e y > M e a s u r e s \ C o u n t   o f   R e g i o n \ T a g I n f o \ V a l u e < / K e y > < / D i a g r a m O b j e c t K e y > < D i a g r a m O b j e c t K e y > < K e y > M e a s u r e s \ C o u n t   o f   O r d e r   I D < / K e y > < / D i a g r a m O b j e c t K e y > < D i a g r a m O b j e c t K e y > < K e y > M e a s u r e s \ C o u n t   o f   O r d e r   I D \ T a g I n f o \ F o r m u l a < / K e y > < / D i a g r a m O b j e c t K e y > < D i a g r a m O b j e c t K e y > < K e y > M e a s u r e s \ C o u n t   o f   O r d e r   I D \ T a g I n f o \ V a l u e < / K e y > < / D i a g r a m O b j e c t K e y > < D i a g r a m O b j e c t K e y > < K e y > M e a s u r e s \ S u m   o f   S a l e s < / K e y > < / D i a g r a m O b j e c t K e y > < D i a g r a m O b j e c t K e y > < K e y > M e a s u r e s \ S u m   o f   S a l e s \ T a g I n f o \ F o r m u l a < / K e y > < / D i a g r a m O b j e c t K e y > < D i a g r a m O b j e c t K e y > < K e y > M e a s u r e s \ S u m   o f   S a l e s \ T a g I n f o \ V a l u e < / K e y > < / D i a g r a m O b j e c t K e y > < D i a g r a m O b j e c t K e y > < K e y > M e a s u r e s \ S u m   o f   R o w   I D < / K e y > < / D i a g r a m O b j e c t K e y > < D i a g r a m O b j e c t K e y > < K e y > M e a s u r e s \ S u m   o f   R o w   I D \ T a g I n f o \ F o r m u l a < / K e y > < / D i a g r a m O b j e c t K e y > < D i a g r a m O b j e c t K e y > < K e y > M e a s u r e s \ S u m   o f   R o w   I D \ T a g I n f o \ V a l u e < / K e y > < / D i a g r a m O b j e c t K e y > < D i a g r a m O b j e c t K e y > < K e y > M e a s u r e s \ C o u n t   o f   R o w   I D < / K e y > < / D i a g r a m O b j e c t K e y > < D i a g r a m O b j e c t K e y > < K e y > M e a s u r e s \ C o u n t   o f   R o w   I D \ T a g I n f o \ F o r m u l a < / K e y > < / D i a g r a m O b j e c t K e y > < D i a g r a m O b j e c t K e y > < K e y > M e a s u r e s \ C o u n t   o f   R o w   I D \ T a g I n f o \ V a l u e < / K e y > < / D i a g r a m O b j e c t K e y > < D i a g r a m O b j e c t K e y > < K e y > M e a s u r e s \ S u m   o f   U n i t   P r i c e < / K e y > < / D i a g r a m O b j e c t K e y > < D i a g r a m O b j e c t K e y > < K e y > M e a s u r e s \ S u m   o f   U n i t   P r i c e \ T a g I n f o \ F o r m u l a < / K e y > < / D i a g r a m O b j e c t K e y > < D i a g r a m O b j e c t K e y > < K e y > M e a s u r e s \ S u m   o f   U n i t   P r i c e \ T a g I n f o \ V a l u e < / K e y > < / D i a g r a m O b j e c t K e y > < D i a g r a m O b j e c t K e y > < K e y > M e a s u r e s \ A v e r a g e   o f   U n i t   P r i c e < / K e y > < / D i a g r a m O b j e c t K e y > < D i a g r a m O b j e c t K e y > < K e y > M e a s u r e s \ A v e r a g e   o f   U n i t   P r i c e \ T a g I n f o \ F o r m u l a < / K e y > < / D i a g r a m O b j e c t K e y > < D i a g r a m O b j e c t K e y > < K e y > M e a s u r e s \ A v e r a g e   o f   U n i t   P r i c e \ T a g I n f o \ V a l u e < / K e y > < / D i a g r a m O b j e c t K e y > < D i a g r a m O b j e c t K e y > < K e y > M e a s u r e s \ S u m   o f   D i s c o u n t < / K e y > < / D i a g r a m O b j e c t K e y > < D i a g r a m O b j e c t K e y > < K e y > M e a s u r e s \ S u m   o f   D i s c o u n t \ T a g I n f o \ F o r m u l a < / K e y > < / D i a g r a m O b j e c t K e y > < D i a g r a m O b j e c t K e y > < K e y > M e a s u r e s \ S u m   o f   D i s c o u n t \ T a g I n f o \ V a l u e < / K e y > < / D i a g r a m O b j e c t K e y > < D i a g r a m O b j e c t K e y > < K e y > M e a s u r e s \ A v e r a g e   o f   D i s c o u n t < / K e y > < / D i a g r a m O b j e c t K e y > < D i a g r a m O b j e c t K e y > < K e y > M e a s u r e s \ A v e r a g e   o f   D i s c o u n t \ T a g I n f o \ F o r m u l a < / K e y > < / D i a g r a m O b j e c t K e y > < D i a g r a m O b j e c t K e y > < K e y > M e a s u r e s \ A v e r a g e   o f   D i s c o u n t \ T a g I n f o \ V a l u e < / K e y > < / D i a g r a m O b j e c t K e y > < D i a g r a m O b j e c t K e y > < K e y > M e a s u r e s \ S u m   o f   Q u a n t i t y   o r d e r e d   n e w < / K e y > < / D i a g r a m O b j e c t K e y > < D i a g r a m O b j e c t K e y > < K e y > M e a s u r e s \ S u m   o f   Q u a n t i t y   o r d e r e d   n e w \ T a g I n f o \ F o r m u l a < / K e y > < / D i a g r a m O b j e c t K e y > < D i a g r a m O b j e c t K e y > < K e y > M e a s u r e s \ S u m   o f   Q u a n t i t y   o r d e r e d   n e w \ T a g I n f o \ V a l u e < / K e y > < / D i a g r a m O b j e c t K e y > < D i a g r a m O b j e c t K e y > < K e y > C o l u m n s \ R o w   I D < / K e y > < / D i a g r a m O b j e c t K e y > < D i a g r a m O b j e c t K e y > < K e y > C o l u m n s \ O r d e r   P r i o r i t y < / K e y > < / D i a g r a m O b j e c t K e y > < D i a g r a m O b j e c t K e y > < K e y > C o l u m n s \ D i s c o u n t < / K e y > < / D i a g r a m O b j e c t K e y > < D i a g r a m O b j e c t K e y > < K e y > C o l u m n s \ U n i t   P r i c e < / K e y > < / D i a g r a m O b j e c t K e y > < D i a g r a m O b j e c t K e y > < K e y > C o l u m n s \ S h i p p i n g   C o s t < / K e y > < / D i a g r a m O b j e c t K e y > < D i a g r a m O b j e c t K e y > < K e y > C o l u m n s \ C u s t o m e r   I D < / K e y > < / D i a g r a m O b j e c t K e y > < D i a g r a m O b j e c t K e y > < K e y > C o l u m n s \ C u s t o m e r   N a m e < / K e y > < / D i a g r a m O b j e c t K e y > < D i a g r a m O b j e c t K e y > < K e y > C o l u m n s \ S h i p   M o d e < / K e y > < / D i a g r a m O b j e c t K e y > < D i a g r a m O b j e c t K e y > < K e y > C o l u m n s \ C u s t o m e r   S e g m e n t < / K e y > < / D i a g r a m O b j e c t K e y > < D i a g r a m O b j e c t K e y > < K e y > C o l u m n s \ P r o d u c t   C a t e g o r y < / K e y > < / D i a g r a m O b j e c t K e y > < D i a g r a m O b j e c t K e y > < K e y > C o l u m n s \ P r o d u c t   S u b - C a t e g o r y < / K e y > < / D i a g r a m O b j e c t K e y > < D i a g r a m O b j e c t K e y > < K e y > C o l u m n s \ P r o d u c t   C o n t a i n e r < / K e y > < / D i a g r a m O b j e c t K e y > < D i a g r a m O b j e c t K e y > < K e y > C o l u m n s \ P r o d u c t   N a m e < / K e y > < / D i a g r a m O b j e c t K e y > < D i a g r a m O b j e c t K e y > < K e y > C o l u m n s \ P r o d u c t   B a s e   M a r g i n < / K e y > < / D i a g r a m O b j e c t K e y > < D i a g r a m O b j e c t K e y > < K e y > C o l u m n s \ C o u n t r y < / K e y > < / D i a g r a m O b j e c t K e y > < D i a g r a m O b j e c t K e y > < K e y > C o l u m n s \ R e g i o n < / K e y > < / D i a g r a m O b j e c t K e y > < D i a g r a m O b j e c t K e y > < K e y > C o l u m n s \ S t a t e   o r   P r o v i n c e < / K e y > < / D i a g r a m O b j e c t K e y > < D i a g r a m O b j e c t K e y > < K e y > C o l u m n s \ C i t y < / K e y > < / D i a g r a m O b j e c t K e y > < D i a g r a m O b j e c t K e y > < K e y > C o l u m n s \ P o s t a l   C o d e < / K e y > < / D i a g r a m O b j e c t K e y > < D i a g r a m O b j e c t K e y > < K e y > C o l u m n s \ O r d e r   D a t e < / K e y > < / D i a g r a m O b j e c t K e y > < D i a g r a m O b j e c t K e y > < K e y > C o l u m n s \ S h i p   D a t e < / K e y > < / D i a g r a m O b j e c t K e y > < D i a g r a m O b j e c t K e y > < K e y > C o l u m n s \ P r o f i t < / K e y > < / D i a g r a m O b j e c t K e y > < D i a g r a m O b j e c t K e y > < K e y > C o l u m n s \ Q u a n t i t y   o r d e r e d   n e w < / K e y > < / D i a g r a m O b j e c t K e y > < D i a g r a m O b j e c t K e y > < K e y > C o l u m n s \ S a l e s < / K e y > < / D i a g r a m O b j e c t K e y > < D i a g r a m O b j e c t K e y > < K e y > C o l u m n s \ O r d e r   I D < / K e y > < / D i a g r a m O b j e c t K e y > < D i a g r a m O b j e c t K e y > < K e y > C o l u m n s \ R e t u r n s 2 . O r d e r   I D < / K e y > < / D i a g r a m O b j e c t K e y > < D i a g r a m O b j e c t K e y > < K e y > C o l u m n s \ O r d e r   s t a t u s < / K e y > < / D i a g r a m O b j e c t K e y > < D i a g r a m O b j e c t K e y > < K e y > C o l u m n s \ U s e r s 3 . M a n a g e r < / K e y > < / D i a g r a m O b j e c t K e y > < D i a g r a m O b j e c t K e y > < K e y > L i n k s \ & l t ; C o l u m n s \ S u m   o f   O r d e r   I D & g t ; - & l t ; M e a s u r e s \ O r d e r   I D & g t ; < / K e y > < / D i a g r a m O b j e c t K e y > < D i a g r a m O b j e c t K e y > < K e y > L i n k s \ & l t ; C o l u m n s \ S u m   o f   O r d e r   I D & g t ; - & l t ; M e a s u r e s \ O r d e r   I D & g t ; \ C O L U M N < / K e y > < / D i a g r a m O b j e c t K e y > < D i a g r a m O b j e c t K e y > < K e y > L i n k s \ & l t ; C o l u m n s \ S u m   o f   O r d e r   I D & g t ; - & l t ; M e a s u r e s \ O r d e r   I D & g t ; \ M E A S U R E 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 L i n k s \ & l t ; C o l u m n s \ C o u n t   o f   R e g i o n & g t ; - & l t ; M e a s u r e s \ R e g i o n & g t ; < / K e y > < / D i a g r a m O b j e c t K e y > < D i a g r a m O b j e c t K e y > < K e y > L i n k s \ & l t ; C o l u m n s \ C o u n t   o f   R e g i o n & g t ; - & l t ; M e a s u r e s \ R e g i o n & g t ; \ C O L U M N < / K e y > < / D i a g r a m O b j e c t K e y > < D i a g r a m O b j e c t K e y > < K e y > L i n k s \ & l t ; C o l u m n s \ C o u n t   o f   R e g i o n & g t ; - & l t ; M e a s u r e s \ R e g i o n & g t ; \ M E A S U R E < / K e y > < / D i a g r a m O b j e c t K e y > < D i a g r a m O b j e c t K e y > < K e y > L i n k s \ & l t ; C o l u m n s \ C o u n t   o f   O r d e r   I D & g t ; - & l t ; M e a s u r e s \ O r d e r   I D & g t ; < / K e y > < / D i a g r a m O b j e c t K e y > < D i a g r a m O b j e c t K e y > < K e y > L i n k s \ & l t ; C o l u m n s \ C o u n t   o f   O r d e r   I D & g t ; - & l t ; M e a s u r e s \ O r d e r   I D & g t ; \ C O L U M N < / K e y > < / D i a g r a m O b j e c t K e y > < D i a g r a m O b j e c t K e y > < K e y > L i n k s \ & l t ; C o l u m n s \ C o u n t   o f   O r d e r   I D & g t ; - & l t ; M e a s u r e s \ O r d e r   I D & g t ; \ M E A S U R E 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D i a g r a m O b j e c t K e y > < K e y > L i n k s \ & l t ; C o l u m n s \ S u m   o f   R o w   I D & g t ; - & l t ; M e a s u r e s \ R o w   I D & g t ; < / K e y > < / D i a g r a m O b j e c t K e y > < D i a g r a m O b j e c t K e y > < K e y > L i n k s \ & l t ; C o l u m n s \ S u m   o f   R o w   I D & g t ; - & l t ; M e a s u r e s \ R o w   I D & g t ; \ C O L U M N < / K e y > < / D i a g r a m O b j e c t K e y > < D i a g r a m O b j e c t K e y > < K e y > L i n k s \ & l t ; C o l u m n s \ S u m   o f   R o w   I D & g t ; - & l t ; M e a s u r e s \ R o w   I D & g t ; \ M E A S U R E < / K e y > < / D i a g r a m O b j e c t K e y > < D i a g r a m O b j e c t K e y > < K e y > L i n k s \ & l t ; C o l u m n s \ C o u n t   o f   R o w   I D & g t ; - & l t ; M e a s u r e s \ R o w   I D & g t ; < / K e y > < / D i a g r a m O b j e c t K e y > < D i a g r a m O b j e c t K e y > < K e y > L i n k s \ & l t ; C o l u m n s \ C o u n t   o f   R o w   I D & g t ; - & l t ; M e a s u r e s \ R o w   I D & g t ; \ C O L U M N < / K e y > < / D i a g r a m O b j e c t K e y > < D i a g r a m O b j e c t K e y > < K e y > L i n k s \ & l t ; C o l u m n s \ C o u n t   o f   R o w   I D & g t ; - & l t ; M e a s u r e s \ R o w   I D & g t ; \ M E A S U R E < / K e y > < / D i a g r a m O b j e c t K e y > < D i a g r a m O b j e c t K e y > < K e y > L i n k s \ & l t ; C o l u m n s \ S u m   o f   U n i t   P r i c e & g t ; - & l t ; M e a s u r e s \ U n i t   P r i c e & g t ; < / K e y > < / D i a g r a m O b j e c t K e y > < D i a g r a m O b j e c t K e y > < K e y > L i n k s \ & l t ; C o l u m n s \ S u m   o f   U n i t   P r i c e & g t ; - & l t ; M e a s u r e s \ U n i t   P r i c e & g t ; \ C O L U M N < / K e y > < / D i a g r a m O b j e c t K e y > < D i a g r a m O b j e c t K e y > < K e y > L i n k s \ & l t ; C o l u m n s \ S u m   o f   U n i t   P r i c e & g t ; - & l t ; M e a s u r e s \ U n i t   P r i c e & g t ; \ M E A S U R E < / K e y > < / D i a g r a m O b j e c t K e y > < D i a g r a m O b j e c t K e y > < K e y > L i n k s \ & l t ; C o l u m n s \ A v e r a g e   o f   U n i t   P r i c e & g t ; - & l t ; M e a s u r e s \ U n i t   P r i c e & g t ; < / K e y > < / D i a g r a m O b j e c t K e y > < D i a g r a m O b j e c t K e y > < K e y > L i n k s \ & l t ; C o l u m n s \ A v e r a g e   o f   U n i t   P r i c e & g t ; - & l t ; M e a s u r e s \ U n i t   P r i c e & g t ; \ C O L U M N < / K e y > < / D i a g r a m O b j e c t K e y > < D i a g r a m O b j e c t K e y > < K e y > L i n k s \ & l t ; C o l u m n s \ A v e r a g e   o f   U n i t   P r i c e & g t ; - & l t ; M e a s u r e s \ U n i t   P r i c e & g t ; \ M E A S U R E < / K e y > < / D i a g r a m O b j e c t K e y > < D i a g r a m O b j e c t K e y > < K e y > L i n k s \ & l t ; C o l u m n s \ S u m   o f   D i s c o u n t & g t ; - & l t ; M e a s u r e s \ D i s c o u n t & g t ; < / K e y > < / D i a g r a m O b j e c t K e y > < D i a g r a m O b j e c t K e y > < K e y > L i n k s \ & l t ; C o l u m n s \ S u m   o f   D i s c o u n t & g t ; - & l t ; M e a s u r e s \ D i s c o u n t & g t ; \ C O L U M N < / K e y > < / D i a g r a m O b j e c t K e y > < D i a g r a m O b j e c t K e y > < K e y > L i n k s \ & l t ; C o l u m n s \ S u m   o f   D i s c o u n t & g t ; - & l t ; M e a s u r e s \ D i s c o u n t & g t ; \ M E A S U R E < / K e y > < / D i a g r a m O b j e c t K e y > < D i a g r a m O b j e c t K e y > < K e y > L i n k s \ & l t ; C o l u m n s \ A v e r a g e   o f   D i s c o u n t & g t ; - & l t ; M e a s u r e s \ D i s c o u n t & g t ; < / K e y > < / D i a g r a m O b j e c t K e y > < D i a g r a m O b j e c t K e y > < K e y > L i n k s \ & l t ; C o l u m n s \ A v e r a g e   o f   D i s c o u n t & g t ; - & l t ; M e a s u r e s \ D i s c o u n t & g t ; \ C O L U M N < / K e y > < / D i a g r a m O b j e c t K e y > < D i a g r a m O b j e c t K e y > < K e y > L i n k s \ & l t ; C o l u m n s \ A v e r a g e   o f   D i s c o u n t & g t ; - & l t ; M e a s u r e s \ D i s c o u n t & g t ; \ M E A S U R E < / K e y > < / D i a g r a m O b j e c t K e y > < D i a g r a m O b j e c t K e y > < K e y > L i n k s \ & l t ; C o l u m n s \ S u m   o f   Q u a n t i t y   o r d e r e d   n e w & g t ; - & l t ; M e a s u r e s \ Q u a n t i t y   o r d e r e d   n e w & g t ; < / K e y > < / D i a g r a m O b j e c t K e y > < D i a g r a m O b j e c t K e y > < K e y > L i n k s \ & l t ; C o l u m n s \ S u m   o f   Q u a n t i t y   o r d e r e d   n e w & g t ; - & l t ; M e a s u r e s \ Q u a n t i t y   o r d e r e d   n e w & g t ; \ C O L U M N < / K e y > < / D i a g r a m O b j e c t K e y > < D i a g r a m O b j e c t K e y > < K e y > L i n k s \ & l t ; C o l u m n s \ S u m   o f   Q u a n t i t y   o r d e r e d   n e w & g t ; - & l t ; M e a s u r e s \ Q u a n t i t y   o r d e r e d   n e w & g t ; \ M E A S U R E 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  I D < / K e y > < / a : K e y > < a : V a l u e   i : t y p e = " M e a s u r e G r i d N o d e V i e w S t a t e " > < C o l u m n > 2 4 < / C o l u m n > < L a y e d O u t > t r u e < / L a y e d O u t > < W a s U I I n v i s i b l e > t r u e < / W a s U I I n v i s i b l e > < / a : V a l u e > < / a : K e y V a l u e O f D i a g r a m O b j e c t K e y a n y T y p e z b w N T n L X > < a : K e y V a l u e O f D i a g r a m O b j e c t K e y a n y T y p e z b w N T n L X > < a : K e y > < K e y > M e a s u r e s \ S u m   o f   O r d e r   I D \ T a g I n f o \ F o r m u l a < / K e y > < / a : K e y > < a : V a l u e   i : t y p e = " M e a s u r e G r i d V i e w S t a t e I D i a g r a m T a g A d d i t i o n a l I n f o " / > < / a : K e y V a l u e O f D i a g r a m O b j e c t K e y a n y T y p e z b w N T n L X > < a : K e y V a l u e O f D i a g r a m O b j e c t K e y a n y T y p e z b w N T n L X > < a : K e y > < K e y > M e a s u r e s \ S u m   o f   O r d e r   I D \ T a g I n f o \ V a l u e < / K e y > < / a : K e y > < a : V a l u e   i : t y p e = " M e a s u r e G r i d V i e w S t a t e I D i a g r a m T a g A d d i t i o n a l I n f o " / > < / a : K e y V a l u e O f D i a g r a m O b j e c t K e y a n y T y p e z b w N T n L X > < a : K e y V a l u e O f D i a g r a m O b j e c t K e y a n y T y p e z b w N T n L X > < a : K e y > < K e y > M e a s u r e s \ S u m   o f   P r o f i t < / K e y > < / a : K e y > < a : V a l u e   i : t y p e = " M e a s u r e G r i d N o d e V i e w S t a t e " > < C o l u m n > 2 1 < / 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 M e a s u r e s \ C o u n t   o f   R e g i o n < / K e y > < / a : K e y > < a : V a l u e   i : t y p e = " M e a s u r e G r i d N o d e V i e w S t a t e " > < C o l u m n > 1 5 < / C o l u m n > < L a y e d O u t > t r u e < / L a y e d O u t > < W a s U I I n v i s i b l e > t r u e < / W a s U I I n v i s i b l e > < / a : V a l u e > < / a : K e y V a l u e O f D i a g r a m O b j e c t K e y a n y T y p e z b w N T n L X > < a : K e y V a l u e O f D i a g r a m O b j e c t K e y a n y T y p e z b w N T n L X > < a : K e y > < K e y > M e a s u r e s \ C o u n t   o f   R e g i o n \ T a g I n f o \ F o r m u l a < / K e y > < / a : K e y > < a : V a l u e   i : t y p e = " M e a s u r e G r i d V i e w S t a t e I D i a g r a m T a g A d d i t i o n a l I n f o " / > < / a : K e y V a l u e O f D i a g r a m O b j e c t K e y a n y T y p e z b w N T n L X > < a : K e y V a l u e O f D i a g r a m O b j e c t K e y a n y T y p e z b w N T n L X > < a : K e y > < K e y > M e a s u r e s \ C o u n t   o f   R e g i o n \ T a g I n f o \ V a l u e < / K e y > < / a : K e y > < a : V a l u e   i : t y p e = " M e a s u r e G r i d V i e w S t a t e I D i a g r a m T a g A d d i t i o n a l I n f o " / > < / a : K e y V a l u e O f D i a g r a m O b j e c t K e y a n y T y p e z b w N T n L X > < a : K e y V a l u e O f D i a g r a m O b j e c t K e y a n y T y p e z b w N T n L X > < a : K e y > < K e y > M e a s u r e s \ C o u n t   o f   O r d e r   I D < / K e y > < / a : K e y > < a : V a l u e   i : t y p e = " M e a s u r e G r i d N o d e V i e w S t a t e " > < C o l u m n > 2 4 < / C o l u m n > < L a y e d O u t > t r u e < / L a y e d O u t > < W a s U I I n v i s i b l e > t r u e < / W a s U I I n v i s i b l e > < / a : V a l u e > < / a : K e y V a l u e O f D i a g r a m O b j e c t K e y a n y T y p e z b w N T n L X > < a : K e y V a l u e O f D i a g r a m O b j e c t K e y a n y T y p e z b w N T n L X > < a : K e y > < K e y > M e a s u r e s \ C o u n t   o f   O r d e r   I D \ T a g I n f o \ F o r m u l a < / K e y > < / a : K e y > < a : V a l u e   i : t y p e = " M e a s u r e G r i d V i e w S t a t e I D i a g r a m T a g A d d i t i o n a l I n f o " / > < / a : K e y V a l u e O f D i a g r a m O b j e c t K e y a n y T y p e z b w N T n L X > < a : K e y V a l u e O f D i a g r a m O b j e c t K e y a n y T y p e z b w N T n L X > < a : K e y > < K e y > M e a s u r e s \ C o u n t   o f   O r d e r   I D \ T a g I n f o \ V a l u e < / K e y > < / a : K e y > < a : V a l u e   i : t y p e = " M e a s u r e G r i d V i e w S t a t e I D i a g r a m T a g A d d i t i o n a l I n f o " / > < / a : K e y V a l u e O f D i a g r a m O b j e c t K e y a n y T y p e z b w N T n L X > < a : K e y V a l u e O f D i a g r a m O b j e c t K e y a n y T y p e z b w N T n L X > < a : K e y > < K e y > M e a s u r e s \ S u m   o f   S a l e s < / K e y > < / a : K e y > < a : V a l u e   i : t y p e = " M e a s u r e G r i d N o d e V i e w S t a t e " > < C o l u m n > 2 3 < / 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 M e a s u r e s \ S u m   o f   R o w   I D < / K e y > < / a : K e y > < a : V a l u e   i : t y p e = " M e a s u r e G r i d N o d e V i e w S t a t e " > < L a y e d O u t > t r u e < / L a y e d O u t > < W a s U I I n v i s i b l e > t r u e < / W a s U I I n v i s i b l e > < / a : V a l u e > < / a : K e y V a l u e O f D i a g r a m O b j e c t K e y a n y T y p e z b w N T n L X > < a : K e y V a l u e O f D i a g r a m O b j e c t K e y a n y T y p e z b w N T n L X > < a : K e y > < K e y > M e a s u r e s \ S u m   o f   R o w   I D \ T a g I n f o \ F o r m u l a < / K e y > < / a : K e y > < a : V a l u e   i : t y p e = " M e a s u r e G r i d V i e w S t a t e I D i a g r a m T a g A d d i t i o n a l I n f o " / > < / a : K e y V a l u e O f D i a g r a m O b j e c t K e y a n y T y p e z b w N T n L X > < a : K e y V a l u e O f D i a g r a m O b j e c t K e y a n y T y p e z b w N T n L X > < a : K e y > < K e y > M e a s u r e s \ S u m   o f   R o w   I D \ T a g I n f o \ V a l u e < / K e y > < / a : K e y > < a : V a l u e   i : t y p e = " M e a s u r e G r i d V i e w S t a t e I D i a g r a m T a g A d d i t i o n a l I n f o " / > < / a : K e y V a l u e O f D i a g r a m O b j e c t K e y a n y T y p e z b w N T n L X > < a : K e y V a l u e O f D i a g r a m O b j e c t K e y a n y T y p e z b w N T n L X > < a : K e y > < K e y > M e a s u r e s \ C o u n t   o f   R o w   I D < / K e y > < / a : K e y > < a : V a l u e   i : t y p e = " M e a s u r e G r i d N o d e V i e w S t a t e " > < L a y e d O u t > t r u e < / L a y e d O u t > < W a s U I I n v i s i b l e > t r u e < / W a s U I I n v i s i b l e > < / a : V a l u e > < / a : K e y V a l u e O f D i a g r a m O b j e c t K e y a n y T y p e z b w N T n L X > < a : K e y V a l u e O f D i a g r a m O b j e c t K e y a n y T y p e z b w N T n L X > < a : K e y > < K e y > M e a s u r e s \ C o u n t   o f   R o w   I D \ T a g I n f o \ F o r m u l a < / K e y > < / a : K e y > < a : V a l u e   i : t y p e = " M e a s u r e G r i d V i e w S t a t e I D i a g r a m T a g A d d i t i o n a l I n f o " / > < / a : K e y V a l u e O f D i a g r a m O b j e c t K e y a n y T y p e z b w N T n L X > < a : K e y V a l u e O f D i a g r a m O b j e c t K e y a n y T y p e z b w N T n L X > < a : K e y > < K e y > M e a s u r e s \ C o u n t   o f   R o w   I D \ T a g I n f o \ V a l u e < / K e y > < / a : K e y > < a : V a l u e   i : t y p e = " M e a s u r e G r i d V i e w S t a t e I D i a g r a m T a g A d d i t i o n a l I n f o " / > < / a : K e y V a l u e O f D i a g r a m O b j e c t K e y a n y T y p e z b w N T n L X > < a : K e y V a l u e O f D i a g r a m O b j e c t K e y a n y T y p e z b w N T n L X > < a : K e y > < K e y > M e a s u r e s \ S u m   o f   U n i t   P r i c e < / K e y > < / a : K e y > < a : V a l u e   i : t y p e = " M e a s u r e G r i d N o d e V i e w S t a t e " > < C o l u m n > 3 < / C o l u m n > < L a y e d O u t > t r u e < / L a y e d O u t > < W a s U I I n v i s i b l e > t r u e < / W a s U I I n v i s i b l e > < / a : V a l u e > < / a : K e y V a l u e O f D i a g r a m O b j e c t K e y a n y T y p e z b w N T n L X > < a : K e y V a l u e O f D i a g r a m O b j e c t K e y a n y T y p e z b w N T n L X > < a : K e y > < K e y > M e a s u r e s \ S u m   o f   U n i t   P r i c e \ T a g I n f o \ F o r m u l a < / K e y > < / a : K e y > < a : V a l u e   i : t y p e = " M e a s u r e G r i d V i e w S t a t e I D i a g r a m T a g A d d i t i o n a l I n f o " / > < / a : K e y V a l u e O f D i a g r a m O b j e c t K e y a n y T y p e z b w N T n L X > < a : K e y V a l u e O f D i a g r a m O b j e c t K e y a n y T y p e z b w N T n L X > < a : K e y > < K e y > M e a s u r e s \ S u m   o f   U n i t   P r i c e \ T a g I n f o \ V a l u e < / K e y > < / a : K e y > < a : V a l u e   i : t y p e = " M e a s u r e G r i d V i e w S t a t e I D i a g r a m T a g A d d i t i o n a l I n f o " / > < / a : K e y V a l u e O f D i a g r a m O b j e c t K e y a n y T y p e z b w N T n L X > < a : K e y V a l u e O f D i a g r a m O b j e c t K e y a n y T y p e z b w N T n L X > < a : K e y > < K e y > M e a s u r e s \ A v e r a g e   o f   U n i t   P r i c e < / K e y > < / a : K e y > < a : V a l u e   i : t y p e = " M e a s u r e G r i d N o d e V i e w S t a t e " > < C o l u m n > 3 < / C o l u m n > < L a y e d O u t > t r u e < / L a y e d O u t > < R o w > 1 < / R o w > < W a s U I I n v i s i b l e > t r u e < / W a s U I I n v i s i b l e > < / a : V a l u e > < / a : K e y V a l u e O f D i a g r a m O b j e c t K e y a n y T y p e z b w N T n L X > < a : K e y V a l u e O f D i a g r a m O b j e c t K e y a n y T y p e z b w N T n L X > < a : K e y > < K e y > M e a s u r e s \ A v e r a g e   o f   U n i t   P r i c e \ T a g I n f o \ F o r m u l a < / K e y > < / a : K e y > < a : V a l u e   i : t y p e = " M e a s u r e G r i d V i e w S t a t e I D i a g r a m T a g A d d i t i o n a l I n f o " / > < / a : K e y V a l u e O f D i a g r a m O b j e c t K e y a n y T y p e z b w N T n L X > < a : K e y V a l u e O f D i a g r a m O b j e c t K e y a n y T y p e z b w N T n L X > < a : K e y > < K e y > M e a s u r e s \ A v e r a g e   o f   U n i t   P r i c e \ T a g I n f o \ V a l u e < / K e y > < / a : K e y > < a : V a l u e   i : t y p e = " M e a s u r e G r i d V i e w S t a t e I D i a g r a m T a g A d d i t i o n a l I n f o " / > < / a : K e y V a l u e O f D i a g r a m O b j e c t K e y a n y T y p e z b w N T n L X > < a : K e y V a l u e O f D i a g r a m O b j e c t K e y a n y T y p e z b w N T n L X > < a : K e y > < K e y > M e a s u r e s \ S u m   o f   D i s c o u n t < / K e y > < / a : K e y > < a : V a l u e   i : t y p e = " M e a s u r e G r i d N o d e V i e w S t a t e " > < C o l u m n > 2 < / C o l u m n > < L a y e d O u t > t r u e < / L a y e d O u t > < W a s U I I n v i s i b l e > t r u e < / W a s U I I n v i s i b l e > < / a : V a l u e > < / a : K e y V a l u e O f D i a g r a m O b j e c t K e y a n y T y p e z b w N T n L X > < a : K e y V a l u e O f D i a g r a m O b j e c t K e y a n y T y p e z b w N T n L X > < a : K e y > < K e y > M e a s u r e s \ S u m   o f   D i s c o u n t \ T a g I n f o \ F o r m u l a < / K e y > < / a : K e y > < a : V a l u e   i : t y p e = " M e a s u r e G r i d V i e w S t a t e I D i a g r a m T a g A d d i t i o n a l I n f o " / > < / a : K e y V a l u e O f D i a g r a m O b j e c t K e y a n y T y p e z b w N T n L X > < a : K e y V a l u e O f D i a g r a m O b j e c t K e y a n y T y p e z b w N T n L X > < a : K e y > < K e y > M e a s u r e s \ S u m   o f   D i s c o u n t \ T a g I n f o \ V a l u e < / K e y > < / a : K e y > < a : V a l u e   i : t y p e = " M e a s u r e G r i d V i e w S t a t e I D i a g r a m T a g A d d i t i o n a l I n f o " / > < / a : K e y V a l u e O f D i a g r a m O b j e c t K e y a n y T y p e z b w N T n L X > < a : K e y V a l u e O f D i a g r a m O b j e c t K e y a n y T y p e z b w N T n L X > < a : K e y > < K e y > M e a s u r e s \ A v e r a g e   o f   D i s c o u n t < / K e y > < / a : K e y > < a : V a l u e   i : t y p e = " M e a s u r e G r i d N o d e V i e w S t a t e " > < C o l u m n > 2 < / C o l u m n > < L a y e d O u t > t r u e < / L a y e d O u t > < W a s U I I n v i s i b l e > t r u e < / W a s U I I n v i s i b l e > < / a : V a l u e > < / a : K e y V a l u e O f D i a g r a m O b j e c t K e y a n y T y p e z b w N T n L X > < a : K e y V a l u e O f D i a g r a m O b j e c t K e y a n y T y p e z b w N T n L X > < a : K e y > < K e y > M e a s u r e s \ A v e r a g e   o f   D i s c o u n t \ T a g I n f o \ F o r m u l a < / K e y > < / a : K e y > < a : V a l u e   i : t y p e = " M e a s u r e G r i d V i e w S t a t e I D i a g r a m T a g A d d i t i o n a l I n f o " / > < / a : K e y V a l u e O f D i a g r a m O b j e c t K e y a n y T y p e z b w N T n L X > < a : K e y V a l u e O f D i a g r a m O b j e c t K e y a n y T y p e z b w N T n L X > < a : K e y > < K e y > M e a s u r e s \ A v e r a g e   o f   D i s c o u n t \ T a g I n f o \ V a l u e < / K e y > < / a : K e y > < a : V a l u e   i : t y p e = " M e a s u r e G r i d V i e w S t a t e I D i a g r a m T a g A d d i t i o n a l I n f o " / > < / a : K e y V a l u e O f D i a g r a m O b j e c t K e y a n y T y p e z b w N T n L X > < a : K e y V a l u e O f D i a g r a m O b j e c t K e y a n y T y p e z b w N T n L X > < a : K e y > < K e y > M e a s u r e s \ S u m   o f   Q u a n t i t y   o r d e r e d   n e w < / K e y > < / a : K e y > < a : V a l u e   i : t y p e = " M e a s u r e G r i d N o d e V i e w S t a t e " > < C o l u m n > 2 2 < / C o l u m n > < L a y e d O u t > t r u e < / L a y e d O u t > < W a s U I I n v i s i b l e > t r u e < / W a s U I I n v i s i b l e > < / a : V a l u e > < / a : K e y V a l u e O f D i a g r a m O b j e c t K e y a n y T y p e z b w N T n L X > < a : K e y V a l u e O f D i a g r a m O b j e c t K e y a n y T y p e z b w N T n L X > < a : K e y > < K e y > M e a s u r e s \ S u m   o f   Q u a n t i t y   o r d e r e d   n e w \ T a g I n f o \ F o r m u l a < / K e y > < / a : K e y > < a : V a l u e   i : t y p e = " M e a s u r e G r i d V i e w S t a t e I D i a g r a m T a g A d d i t i o n a l I n f o " / > < / a : K e y V a l u e O f D i a g r a m O b j e c t K e y a n y T y p e z b w N T n L X > < a : K e y V a l u e O f D i a g r a m O b j e c t K e y a n y T y p e z b w N T n L X > < a : K e y > < K e y > M e a s u r e s \ S u m   o f   Q u a n t i t y   o r d e r e d   n e w \ T a g I n f o \ V a l u e < / K e y > < / a : K e y > < a : V a l u e   i : t y p e = " M e a s u r e G r i d V i e w S t a t e I D i a g r a m T a g A d d i t i o n a l I n f o " / > < / a : K e y V a l u e O f D i a g r a m O b j e c t K e y a n y T y p e z b w N T n L X > < a : K e y V a l u e O f D i a g r a m O b j e c t K e y a n y T y p e z b w N T n L X > < a : K e y > < K e y > C o l u m n s \ R o w   I D < / K e y > < / a : K e y > < a : V a l u e   i : t y p e = " M e a s u r e G r i d N o d e V i e w S t a t e " > < L a y e d O u t > t r u e < / L a y e d O u t > < / a : V a l u e > < / a : K e y V a l u e O f D i a g r a m O b j e c t K e y a n y T y p e z b w N T n L X > < a : K e y V a l u e O f D i a g r a m O b j e c t K e y a n y T y p e z b w N T n L X > < a : K e y > < K e y > C o l u m n s \ O r d e r   P r i o r i t y < / K e y > < / a : K e y > < a : V a l u e   i : t y p e = " M e a s u r e G r i d N o d e V i e w S t a t e " > < C o l u m n > 1 < / C o l u m n > < L a y e d O u t > t r u e < / L a y e d O u t > < / a : V a l u e > < / a : K e y V a l u e O f D i a g r a m O b j e c t K e y a n y T y p e z b w N T n L X > < a : K e y V a l u e O f D i a g r a m O b j e c t K e y a n y T y p e z b w N T n L X > < a : K e y > < K e y > C o l u m n s \ D i s c o u n t < / K e y > < / a : K e y > < a : V a l u e   i : t y p e = " M e a s u r e G r i d N o d e V i e w S t a t e " > < C o l u m n > 2 < / C o l u m n > < L a y e d O u t > t r u e < / L a y e d O u t > < / a : V a l u e > < / a : K e y V a l u e O f D i a g r a m O b j e c t K e y a n y T y p e z b w N T n L X > < a : K e y V a l u e O f D i a g r a m O b j e c t K e y a n y T y p e z b w N T n L X > < a : K e y > < K e y > C o l u m n s \ U n i t   P r i c e < / K e y > < / a : K e y > < a : V a l u e   i : t y p e = " M e a s u r e G r i d N o d e V i e w S t a t e " > < C o l u m n > 3 < / C o l u m n > < L a y e d O u t > t r u e < / L a y e d O u t > < / a : V a l u e > < / a : K e y V a l u e O f D i a g r a m O b j e c t K e y a n y T y p e z b w N T n L X > < a : K e y V a l u e O f D i a g r a m O b j e c t K e y a n y T y p e z b w N T n L X > < a : K e y > < K e y > C o l u m n s \ S h i p p i n g   C o s t < / 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a : K e y V a l u e O f D i a g r a m O b j e c t K e y a n y T y p e z b w N T n L X > < a : K e y > < K e y > C o l u m n s \ C u s t o m e r   N a m e < / K e y > < / a : K e y > < a : V a l u e   i : t y p e = " M e a s u r e G r i d N o d e V i e w S t a t e " > < C o l u m n > 6 < / C o l u m n > < L a y e d O u t > t r u e < / L a y e d O u t > < / a : V a l u e > < / a : K e y V a l u e O f D i a g r a m O b j e c t K e y a n y T y p e z b w N T n L X > < a : K e y V a l u e O f D i a g r a m O b j e c t K e y a n y T y p e z b w N T n L X > < a : K e y > < K e y > C o l u m n s \ S h i p   M o d e < / K e y > < / a : K e y > < a : V a l u e   i : t y p e = " M e a s u r e G r i d N o d e V i e w S t a t e " > < C o l u m n > 7 < / C o l u m n > < L a y e d O u t > t r u e < / L a y e d O u t > < / a : V a l u e > < / a : K e y V a l u e O f D i a g r a m O b j e c t K e y a n y T y p e z b w N T n L X > < a : K e y V a l u e O f D i a g r a m O b j e c t K e y a n y T y p e z b w N T n L X > < a : K e y > < K e y > C o l u m n s \ C u s t o m e r   S e g m e n t < / K e y > < / a : K e y > < a : V a l u e   i : t y p e = " M e a s u r e G r i d N o d e V i e w S t a t e " > < C o l u m n > 8 < / C o l u m n > < L a y e d O u t > t r u e < / L a y e d O u t > < / a : V a l u e > < / a : K e y V a l u e O f D i a g r a m O b j e c t K e y a n y T y p e z b w N T n L X > < a : K e y V a l u e O f D i a g r a m O b j e c t K e y a n y T y p e z b w N T n L X > < a : K e y > < K e y > C o l u m n s \ P r o d u c t   C a t e g o r y < / K e y > < / a : K e y > < a : V a l u e   i : t y p e = " M e a s u r e G r i d N o d e V i e w S t a t e " > < C o l u m n > 9 < / C o l u m n > < L a y e d O u t > t r u e < / L a y e d O u t > < / a : V a l u e > < / a : K e y V a l u e O f D i a g r a m O b j e c t K e y a n y T y p e z b w N T n L X > < a : K e y V a l u e O f D i a g r a m O b j e c t K e y a n y T y p e z b w N T n L X > < a : K e y > < K e y > C o l u m n s \ P r o d u c t   S u b - C a t e g o r y < / K e y > < / a : K e y > < a : V a l u e   i : t y p e = " M e a s u r e G r i d N o d e V i e w S t a t e " > < C o l u m n > 1 0 < / C o l u m n > < L a y e d O u t > t r u e < / L a y e d O u t > < / a : V a l u e > < / a : K e y V a l u e O f D i a g r a m O b j e c t K e y a n y T y p e z b w N T n L X > < a : K e y V a l u e O f D i a g r a m O b j e c t K e y a n y T y p e z b w N T n L X > < a : K e y > < K e y > C o l u m n s \ P r o d u c t   C o n t a i n e r < / K e y > < / a : K e y > < a : V a l u e   i : t y p e = " M e a s u r e G r i d N o d e V i e w S t a t e " > < C o l u m n > 1 1 < / C o l u m n > < L a y e d O u t > t r u e < / L a y e d O u t > < / a : V a l u e > < / a : K e y V a l u e O f D i a g r a m O b j e c t K e y a n y T y p e z b w N T n L X > < a : K e y V a l u e O f D i a g r a m O b j e c t K e y a n y T y p e z b w N T n L X > < a : K e y > < K e y > C o l u m n s \ P r o d u c t   N a m e < / K e y > < / a : K e y > < a : V a l u e   i : t y p e = " M e a s u r e G r i d N o d e V i e w S t a t e " > < C o l u m n > 1 2 < / C o l u m n > < L a y e d O u t > t r u e < / L a y e d O u t > < / a : V a l u e > < / a : K e y V a l u e O f D i a g r a m O b j e c t K e y a n y T y p e z b w N T n L X > < a : K e y V a l u e O f D i a g r a m O b j e c t K e y a n y T y p e z b w N T n L X > < a : K e y > < K e y > C o l u m n s \ P r o d u c t   B a s e   M a r g i n < / K e y > < / a : K e y > < a : V a l u e   i : t y p e = " M e a s u r e G r i d N o d e V i e w S t a t e " > < C o l u m n > 1 3 < / C o l u m n > < L a y e d O u t > t r u e < / L a y e d O u t > < / a : V a l u e > < / a : K e y V a l u e O f D i a g r a m O b j e c t K e y a n y T y p e z b w N T n L X > < a : K e y V a l u e O f D i a g r a m O b j e c t K e y a n y T y p e z b w N T n L X > < a : K e y > < K e y > C o l u m n s \ C o u n t r y < / K e y > < / a : K e y > < a : V a l u e   i : t y p e = " M e a s u r e G r i d N o d e V i e w S t a t e " > < C o l u m n > 1 4 < / C o l u m n > < L a y e d O u t > t r u e < / L a y e d O u t > < / a : V a l u e > < / a : K e y V a l u e O f D i a g r a m O b j e c t K e y a n y T y p e z b w N T n L X > < a : K e y V a l u e O f D i a g r a m O b j e c t K e y a n y T y p e z b w N T n L X > < a : K e y > < K e y > C o l u m n s \ R e g i o n < / K e y > < / a : K e y > < a : V a l u e   i : t y p e = " M e a s u r e G r i d N o d e V i e w S t a t e " > < C o l u m n > 1 5 < / C o l u m n > < L a y e d O u t > t r u e < / L a y e d O u t > < / a : V a l u e > < / a : K e y V a l u e O f D i a g r a m O b j e c t K e y a n y T y p e z b w N T n L X > < a : K e y V a l u e O f D i a g r a m O b j e c t K e y a n y T y p e z b w N T n L X > < a : K e y > < K e y > C o l u m n s \ S t a t e   o r   P r o v i n c e < / K e y > < / a : K e y > < a : V a l u e   i : t y p e = " M e a s u r e G r i d N o d e V i e w S t a t e " > < C o l u m n > 1 6 < / C o l u m n > < L a y e d O u t > t r u e < / L a y e d O u t > < / a : V a l u e > < / a : K e y V a l u e O f D i a g r a m O b j e c t K e y a n y T y p e z b w N T n L X > < a : K e y V a l u e O f D i a g r a m O b j e c t K e y a n y T y p e z b w N T n L X > < a : K e y > < K e y > C o l u m n s \ C i t y < / K e y > < / a : K e y > < a : V a l u e   i : t y p e = " M e a s u r e G r i d N o d e V i e w S t a t e " > < C o l u m n > 1 7 < / C o l u m n > < L a y e d O u t > t r u e < / L a y e d O u t > < / a : V a l u e > < / a : K e y V a l u e O f D i a g r a m O b j e c t K e y a n y T y p e z b w N T n L X > < a : K e y V a l u e O f D i a g r a m O b j e c t K e y a n y T y p e z b w N T n L X > < a : K e y > < K e y > C o l u m n s \ P o s t a l   C o d e < / K e y > < / a : K e y > < a : V a l u e   i : t y p e = " M e a s u r e G r i d N o d e V i e w S t a t e " > < C o l u m n > 1 8 < / C o l u m n > < L a y e d O u t > t r u e < / L a y e d O u t > < / a : V a l u e > < / a : K e y V a l u e O f D i a g r a m O b j e c t K e y a n y T y p e z b w N T n L X > < a : K e y V a l u e O f D i a g r a m O b j e c t K e y a n y T y p e z b w N T n L X > < a : K e y > < K e y > C o l u m n s \ O r d e r   D a t e < / K e y > < / a : K e y > < a : V a l u e   i : t y p e = " M e a s u r e G r i d N o d e V i e w S t a t e " > < C o l u m n > 1 9 < / C o l u m n > < L a y e d O u t > t r u e < / L a y e d O u t > < / a : V a l u e > < / a : K e y V a l u e O f D i a g r a m O b j e c t K e y a n y T y p e z b w N T n L X > < a : K e y V a l u e O f D i a g r a m O b j e c t K e y a n y T y p e z b w N T n L X > < a : K e y > < K e y > C o l u m n s \ S h i p   D a t e < / K e y > < / a : K e y > < a : V a l u e   i : t y p e = " M e a s u r e G r i d N o d e V i e w S t a t e " > < C o l u m n > 2 0 < / C o l u m n > < L a y e d O u t > t r u e < / L a y e d O u t > < / a : V a l u e > < / a : K e y V a l u e O f D i a g r a m O b j e c t K e y a n y T y p e z b w N T n L X > < a : K e y V a l u e O f D i a g r a m O b j e c t K e y a n y T y p e z b w N T n L X > < a : K e y > < K e y > C o l u m n s \ P r o f i t < / K e y > < / a : K e y > < a : V a l u e   i : t y p e = " M e a s u r e G r i d N o d e V i e w S t a t e " > < C o l u m n > 2 1 < / C o l u m n > < L a y e d O u t > t r u e < / L a y e d O u t > < / a : V a l u e > < / a : K e y V a l u e O f D i a g r a m O b j e c t K e y a n y T y p e z b w N T n L X > < a : K e y V a l u e O f D i a g r a m O b j e c t K e y a n y T y p e z b w N T n L X > < a : K e y > < K e y > C o l u m n s \ Q u a n t i t y   o r d e r e d   n e w < / K e y > < / a : K e y > < a : V a l u e   i : t y p e = " M e a s u r e G r i d N o d e V i e w S t a t e " > < C o l u m n > 2 2 < / C o l u m n > < L a y e d O u t > t r u e < / L a y e d O u t > < / a : V a l u e > < / a : K e y V a l u e O f D i a g r a m O b j e c t K e y a n y T y p e z b w N T n L X > < a : K e y V a l u e O f D i a g r a m O b j e c t K e y a n y T y p e z b w N T n L X > < a : K e y > < K e y > C o l u m n s \ S a l e s < / K e y > < / a : K e y > < a : V a l u e   i : t y p e = " M e a s u r e G r i d N o d e V i e w S t a t e " > < C o l u m n > 2 3 < / C o l u m n > < L a y e d O u t > t r u e < / L a y e d O u t > < / a : V a l u e > < / a : K e y V a l u e O f D i a g r a m O b j e c t K e y a n y T y p e z b w N T n L X > < a : K e y V a l u e O f D i a g r a m O b j e c t K e y a n y T y p e z b w N T n L X > < a : K e y > < K e y > C o l u m n s \ O r d e r   I D < / K e y > < / a : K e y > < a : V a l u e   i : t y p e = " M e a s u r e G r i d N o d e V i e w S t a t e " > < C o l u m n > 2 4 < / C o l u m n > < L a y e d O u t > t r u e < / L a y e d O u t > < / a : V a l u e > < / a : K e y V a l u e O f D i a g r a m O b j e c t K e y a n y T y p e z b w N T n L X > < a : K e y V a l u e O f D i a g r a m O b j e c t K e y a n y T y p e z b w N T n L X > < a : K e y > < K e y > C o l u m n s \ R e t u r n s 2 . O r d e r   I D < / K e y > < / a : K e y > < a : V a l u e   i : t y p e = " M e a s u r e G r i d N o d e V i e w S t a t e " > < C o l u m n > 2 5 < / C o l u m n > < L a y e d O u t > t r u e < / L a y e d O u t > < / a : V a l u e > < / a : K e y V a l u e O f D i a g r a m O b j e c t K e y a n y T y p e z b w N T n L X > < a : K e y V a l u e O f D i a g r a m O b j e c t K e y a n y T y p e z b w N T n L X > < a : K e y > < K e y > C o l u m n s \ O r d e r   s t a t u s < / K e y > < / a : K e y > < a : V a l u e   i : t y p e = " M e a s u r e G r i d N o d e V i e w S t a t e " > < C o l u m n > 2 6 < / C o l u m n > < L a y e d O u t > t r u e < / L a y e d O u t > < / a : V a l u e > < / a : K e y V a l u e O f D i a g r a m O b j e c t K e y a n y T y p e z b w N T n L X > < a : K e y V a l u e O f D i a g r a m O b j e c t K e y a n y T y p e z b w N T n L X > < a : K e y > < K e y > C o l u m n s \ U s e r s 3 . M a n a g e r < / K e y > < / a : K e y > < a : V a l u e   i : t y p e = " M e a s u r e G r i d N o d e V i e w S t a t e " > < C o l u m n > 2 7 < / C o l u m n > < L a y e d O u t > t r u e < / L a y e d O u t > < / a : V a l u e > < / a : K e y V a l u e O f D i a g r a m O b j e c t K e y a n y T y p e z b w N T n L X > < a : K e y V a l u e O f D i a g r a m O b j e c t K e y a n y T y p e z b w N T n L X > < a : K e y > < K e y > L i n k s \ & l t ; C o l u m n s \ S u m   o f   O r d e r   I D & g t ; - & l t ; M e a s u r e s \ O r d e r   I D & g t ; < / K e y > < / a : K e y > < a : V a l u e   i : t y p e = " M e a s u r e G r i d V i e w S t a t e I D i a g r a m L i n k " / > < / a : K e y V a l u e O f D i a g r a m O b j e c t K e y a n y T y p e z b w N T n L X > < a : K e y V a l u e O f D i a g r a m O b j e c t K e y a n y T y p e z b w N T n L X > < a : K e y > < K e y > L i n k s \ & l t ; C o l u m n s \ S u m   o f   O r d e r   I D & g t ; - & l t ; M e a s u r e s \ O r d e r   I D & g t ; \ C O L U M N < / K e y > < / a : K e y > < a : V a l u e   i : t y p e = " M e a s u r e G r i d V i e w S t a t e I D i a g r a m L i n k E n d p o i n t " / > < / a : K e y V a l u e O f D i a g r a m O b j e c t K e y a n y T y p e z b w N T n L X > < a : K e y V a l u e O f D i a g r a m O b j e c t K e y a n y T y p e z b w N T n L X > < a : K e y > < K e y > L i n k s \ & l t ; C o l u m n s \ S u m   o f   O r d e r   I D & g t ; - & l t ; M e a s u r e s \ O r d e r   I D & g t ; \ M E A S U R E 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 L i n k s \ & l t ; C o l u m n s \ C o u n t   o f   R e g i o n & g t ; - & l t ; M e a s u r e s \ R e g i o n & g t ; < / K e y > < / a : K e y > < a : V a l u e   i : t y p e = " M e a s u r e G r i d V i e w S t a t e I D i a g r a m L i n k " / > < / a : K e y V a l u e O f D i a g r a m O b j e c t K e y a n y T y p e z b w N T n L X > < a : K e y V a l u e O f D i a g r a m O b j e c t K e y a n y T y p e z b w N T n L X > < a : K e y > < K e y > L i n k s \ & l t ; C o l u m n s \ C o u n t   o f   R e g i o n & g t ; - & l t ; M e a s u r e s \ R e g i o n & g t ; \ C O L U M N < / K e y > < / a : K e y > < a : V a l u e   i : t y p e = " M e a s u r e G r i d V i e w S t a t e I D i a g r a m L i n k E n d p o i n t " / > < / a : K e y V a l u e O f D i a g r a m O b j e c t K e y a n y T y p e z b w N T n L X > < a : K e y V a l u e O f D i a g r a m O b j e c t K e y a n y T y p e z b w N T n L X > < a : K e y > < K e y > L i n k s \ & l t ; C o l u m n s \ C o u n t   o f   R e g i o n & g t ; - & l t ; M e a s u r e s \ R e g i o n & g t ; \ M E A S U R E < / K e y > < / a : K e y > < a : V a l u e   i : t y p e = " M e a s u r e G r i d V i e w S t a t e I D i a g r a m L i n k E n d p o i n t " / > < / a : K e y V a l u e O f D i a g r a m O b j e c t K e y a n y T y p e z b w N T n L X > < a : K e y V a l u e O f D i a g r a m O b j e c t K e y a n y T y p e z b w N T n L X > < a : K e y > < K e y > L i n k s \ & l t ; C o l u m n s \ C o u n t   o f   O r d e r   I D & g t ; - & l t ; M e a s u r e s \ O r d e r   I D & g t ; < / K e y > < / a : K e y > < a : V a l u e   i : t y p e = " M e a s u r e G r i d V i e w S t a t e I D i a g r a m L i n k " / > < / a : K e y V a l u e O f D i a g r a m O b j e c t K e y a n y T y p e z b w N T n L X > < a : K e y V a l u e O f D i a g r a m O b j e c t K e y a n y T y p e z b w N T n L X > < a : K e y > < K e y > L i n k s \ & l t ; C o l u m n s \ C o u n t   o f   O r d e r   I D & g t ; - & l t ; M e a s u r e s \ O r d e r   I D & g t ; \ C O L U M N < / K e y > < / a : K e y > < a : V a l u e   i : t y p e = " M e a s u r e G r i d V i e w S t a t e I D i a g r a m L i n k E n d p o i n t " / > < / a : K e y V a l u e O f D i a g r a m O b j e c t K e y a n y T y p e z b w N T n L X > < a : K e y V a l u e O f D i a g r a m O b j e c t K e y a n y T y p e z b w N T n L X > < a : K e y > < K e y > L i n k s \ & l t ; C o l u m n s \ C o u n t   o f   O r d e r   I D & g t ; - & l t ; M e a s u r e s \ O r d e r   I D & g t ; \ M E A S U R E < / K e y > < / a : K e y > < a : V a l u e   i : t y p e = " M e a s u r e G r i d V i e w S t a t e I D i a g r a m L i n k E n d p o i n t " / > < / 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a : K e y V a l u e O f D i a g r a m O b j e c t K e y a n y T y p e z b w N T n L X > < a : K e y > < K e y > L i n k s \ & l t ; C o l u m n s \ S u m   o f   R o w   I D & g t ; - & l t ; M e a s u r e s \ R o w   I D & g t ; < / K e y > < / a : K e y > < a : V a l u e   i : t y p e = " M e a s u r e G r i d V i e w S t a t e I D i a g r a m L i n k " / > < / a : K e y V a l u e O f D i a g r a m O b j e c t K e y a n y T y p e z b w N T n L X > < a : K e y V a l u e O f D i a g r a m O b j e c t K e y a n y T y p e z b w N T n L X > < a : K e y > < K e y > L i n k s \ & l t ; C o l u m n s \ S u m   o f   R o w   I D & g t ; - & l t ; M e a s u r e s \ R o w   I D & g t ; \ C O L U M N < / K e y > < / a : K e y > < a : V a l u e   i : t y p e = " M e a s u r e G r i d V i e w S t a t e I D i a g r a m L i n k E n d p o i n t " / > < / a : K e y V a l u e O f D i a g r a m O b j e c t K e y a n y T y p e z b w N T n L X > < a : K e y V a l u e O f D i a g r a m O b j e c t K e y a n y T y p e z b w N T n L X > < a : K e y > < K e y > L i n k s \ & l t ; C o l u m n s \ S u m   o f   R o w   I D & g t ; - & l t ; M e a s u r e s \ R o w   I D & g t ; \ M E A S U R E < / K e y > < / a : K e y > < a : V a l u e   i : t y p e = " M e a s u r e G r i d V i e w S t a t e I D i a g r a m L i n k E n d p o i n t " / > < / a : K e y V a l u e O f D i a g r a m O b j e c t K e y a n y T y p e z b w N T n L X > < a : K e y V a l u e O f D i a g r a m O b j e c t K e y a n y T y p e z b w N T n L X > < a : K e y > < K e y > L i n k s \ & l t ; C o l u m n s \ C o u n t   o f   R o w   I D & g t ; - & l t ; M e a s u r e s \ R o w   I D & g t ; < / K e y > < / a : K e y > < a : V a l u e   i : t y p e = " M e a s u r e G r i d V i e w S t a t e I D i a g r a m L i n k " / > < / a : K e y V a l u e O f D i a g r a m O b j e c t K e y a n y T y p e z b w N T n L X > < a : K e y V a l u e O f D i a g r a m O b j e c t K e y a n y T y p e z b w N T n L X > < a : K e y > < K e y > L i n k s \ & l t ; C o l u m n s \ C o u n t   o f   R o w   I D & g t ; - & l t ; M e a s u r e s \ R o w   I D & g t ; \ C O L U M N < / K e y > < / a : K e y > < a : V a l u e   i : t y p e = " M e a s u r e G r i d V i e w S t a t e I D i a g r a m L i n k E n d p o i n t " / > < / a : K e y V a l u e O f D i a g r a m O b j e c t K e y a n y T y p e z b w N T n L X > < a : K e y V a l u e O f D i a g r a m O b j e c t K e y a n y T y p e z b w N T n L X > < a : K e y > < K e y > L i n k s \ & l t ; C o l u m n s \ C o u n t   o f   R o w   I D & g t ; - & l t ; M e a s u r e s \ R o w   I D & g t ; \ M E A S U R E < / K e y > < / a : K e y > < a : V a l u e   i : t y p e = " M e a s u r e G r i d V i e w S t a t e I D i a g r a m L i n k E n d p o i n t " / > < / a : K e y V a l u e O f D i a g r a m O b j e c t K e y a n y T y p e z b w N T n L X > < a : K e y V a l u e O f D i a g r a m O b j e c t K e y a n y T y p e z b w N T n L X > < a : K e y > < K e y > L i n k s \ & l t ; C o l u m n s \ S u m   o f   U n i t   P r i c e & g t ; - & l t ; M e a s u r e s \ U n i t   P r i c e & g t ; < / K e y > < / a : K e y > < a : V a l u e   i : t y p e = " M e a s u r e G r i d V i e w S t a t e I D i a g r a m L i n k " / > < / a : K e y V a l u e O f D i a g r a m O b j e c t K e y a n y T y p e z b w N T n L X > < a : K e y V a l u e O f D i a g r a m O b j e c t K e y a n y T y p e z b w N T n L X > < a : K e y > < K e y > L i n k s \ & l t ; C o l u m n s \ S u m   o f   U n i t   P r i c e & g t ; - & l t ; M e a s u r e s \ U n i t   P r i c e & g t ; \ C O L U M N < / K e y > < / a : K e y > < a : V a l u e   i : t y p e = " M e a s u r e G r i d V i e w S t a t e I D i a g r a m L i n k E n d p o i n t " / > < / a : K e y V a l u e O f D i a g r a m O b j e c t K e y a n y T y p e z b w N T n L X > < a : K e y V a l u e O f D i a g r a m O b j e c t K e y a n y T y p e z b w N T n L X > < a : K e y > < K e y > L i n k s \ & l t ; C o l u m n s \ S u m   o f   U n i t   P r i c e & g t ; - & l t ; M e a s u r e s \ U n i t   P r i c e & g t ; \ M E A S U R E < / K e y > < / a : K e y > < a : V a l u e   i : t y p e = " M e a s u r e G r i d V i e w S t a t e I D i a g r a m L i n k E n d p o i n t " / > < / a : K e y V a l u e O f D i a g r a m O b j e c t K e y a n y T y p e z b w N T n L X > < a : K e y V a l u e O f D i a g r a m O b j e c t K e y a n y T y p e z b w N T n L X > < a : K e y > < K e y > L i n k s \ & l t ; C o l u m n s \ A v e r a g e   o f   U n i t   P r i c e & g t ; - & l t ; M e a s u r e s \ U n i t   P r i c e & g t ; < / K e y > < / a : K e y > < a : V a l u e   i : t y p e = " M e a s u r e G r i d V i e w S t a t e I D i a g r a m L i n k " / > < / a : K e y V a l u e O f D i a g r a m O b j e c t K e y a n y T y p e z b w N T n L X > < a : K e y V a l u e O f D i a g r a m O b j e c t K e y a n y T y p e z b w N T n L X > < a : K e y > < K e y > L i n k s \ & l t ; C o l u m n s \ A v e r a g e   o f   U n i t   P r i c e & g t ; - & l t ; M e a s u r e s \ U n i t   P r i c e & g t ; \ C O L U M N < / K e y > < / a : K e y > < a : V a l u e   i : t y p e = " M e a s u r e G r i d V i e w S t a t e I D i a g r a m L i n k E n d p o i n t " / > < / a : K e y V a l u e O f D i a g r a m O b j e c t K e y a n y T y p e z b w N T n L X > < a : K e y V a l u e O f D i a g r a m O b j e c t K e y a n y T y p e z b w N T n L X > < a : K e y > < K e y > L i n k s \ & l t ; C o l u m n s \ A v e r a g e   o f   U n i t   P r i c e & g t ; - & l t ; M e a s u r e s \ U n i t   P r i c e & g t ; \ M E A S U R E < / K e y > < / a : K e y > < a : V a l u e   i : t y p e = " M e a s u r e G r i d V i e w S t a t e I D i a g r a m L i n k E n d p o i n t " / > < / a : K e y V a l u e O f D i a g r a m O b j e c t K e y a n y T y p e z b w N T n L X > < a : K e y V a l u e O f D i a g r a m O b j e c t K e y a n y T y p e z b w N T n L X > < a : K e y > < K e y > L i n k s \ & l t ; C o l u m n s \ S u m   o f   D i s c o u n t & g t ; - & l t ; M e a s u r e s \ D i s c o u n t & g t ; < / K e y > < / a : K e y > < a : V a l u e   i : t y p e = " M e a s u r e G r i d V i e w S t a t e I D i a g r a m L i n k " / > < / a : K e y V a l u e O f D i a g r a m O b j e c t K e y a n y T y p e z b w N T n L X > < a : K e y V a l u e O f D i a g r a m O b j e c t K e y a n y T y p e z b w N T n L X > < a : K e y > < K e y > L i n k s \ & l t ; C o l u m n s \ S u m   o f   D i s c o u n t & g t ; - & l t ; M e a s u r e s \ D i s c o u n t & g t ; \ C O L U M N < / K e y > < / a : K e y > < a : V a l u e   i : t y p e = " M e a s u r e G r i d V i e w S t a t e I D i a g r a m L i n k E n d p o i n t " / > < / a : K e y V a l u e O f D i a g r a m O b j e c t K e y a n y T y p e z b w N T n L X > < a : K e y V a l u e O f D i a g r a m O b j e c t K e y a n y T y p e z b w N T n L X > < a : K e y > < K e y > L i n k s \ & l t ; C o l u m n s \ S u m   o f   D i s c o u n t & g t ; - & l t ; M e a s u r e s \ D i s c o u n t & g t ; \ M E A S U R E < / K e y > < / a : K e y > < a : V a l u e   i : t y p e = " M e a s u r e G r i d V i e w S t a t e I D i a g r a m L i n k E n d p o i n t " / > < / a : K e y V a l u e O f D i a g r a m O b j e c t K e y a n y T y p e z b w N T n L X > < a : K e y V a l u e O f D i a g r a m O b j e c t K e y a n y T y p e z b w N T n L X > < a : K e y > < K e y > L i n k s \ & l t ; C o l u m n s \ A v e r a g e   o f   D i s c o u n t & g t ; - & l t ; M e a s u r e s \ D i s c o u n t & g t ; < / K e y > < / a : K e y > < a : V a l u e   i : t y p e = " M e a s u r e G r i d V i e w S t a t e I D i a g r a m L i n k " / > < / a : K e y V a l u e O f D i a g r a m O b j e c t K e y a n y T y p e z b w N T n L X > < a : K e y V a l u e O f D i a g r a m O b j e c t K e y a n y T y p e z b w N T n L X > < a : K e y > < K e y > L i n k s \ & l t ; C o l u m n s \ A v e r a g e   o f   D i s c o u n t & g t ; - & l t ; M e a s u r e s \ D i s c o u n t & g t ; \ C O L U M N < / K e y > < / a : K e y > < a : V a l u e   i : t y p e = " M e a s u r e G r i d V i e w S t a t e I D i a g r a m L i n k E n d p o i n t " / > < / a : K e y V a l u e O f D i a g r a m O b j e c t K e y a n y T y p e z b w N T n L X > < a : K e y V a l u e O f D i a g r a m O b j e c t K e y a n y T y p e z b w N T n L X > < a : K e y > < K e y > L i n k s \ & l t ; C o l u m n s \ A v e r a g e   o f   D i s c o u n t & g t ; - & l t ; M e a s u r e s \ D i s c o u n t & g t ; \ M E A S U R E < / K e y > < / a : K e y > < a : V a l u e   i : t y p e = " M e a s u r e G r i d V i e w S t a t e I D i a g r a m L i n k E n d p o i n t " / > < / a : K e y V a l u e O f D i a g r a m O b j e c t K e y a n y T y p e z b w N T n L X > < a : K e y V a l u e O f D i a g r a m O b j e c t K e y a n y T y p e z b w N T n L X > < a : K e y > < K e y > L i n k s \ & l t ; C o l u m n s \ S u m   o f   Q u a n t i t y   o r d e r e d   n e w & g t ; - & l t ; M e a s u r e s \ Q u a n t i t y   o r d e r e d   n e w & g t ; < / K e y > < / a : K e y > < a : V a l u e   i : t y p e = " M e a s u r e G r i d V i e w S t a t e I D i a g r a m L i n k " / > < / a : K e y V a l u e O f D i a g r a m O b j e c t K e y a n y T y p e z b w N T n L X > < a : K e y V a l u e O f D i a g r a m O b j e c t K e y a n y T y p e z b w N T n L X > < a : K e y > < K e y > L i n k s \ & l t ; C o l u m n s \ S u m   o f   Q u a n t i t y   o r d e r e d   n e w & g t ; - & l t ; M e a s u r e s \ Q u a n t i t y   o r d e r e d   n e w & g t ; \ C O L U M N < / K e y > < / a : K e y > < a : V a l u e   i : t y p e = " M e a s u r e G r i d V i e w S t a t e I D i a g r a m L i n k E n d p o i n t " / > < / a : K e y V a l u e O f D i a g r a m O b j e c t K e y a n y T y p e z b w N T n L X > < a : K e y V a l u e O f D i a g r a m O b j e c t K e y a n y T y p e z b w N T n L X > < a : K e y > < K e y > L i n k s \ & l t ; C o l u m n s \ S u m   o f   Q u a n t i t y   o r d e r e d   n e w & g t ; - & l t ; M e a s u r e s \ Q u a n t i t y   o r d e r e d   n e w & g t ; \ M E A S U R E < / K e y > < / a : K e y > < a : V a l u e   i : t y p e = " M e a s u r e G r i d V i e w S t a t e I D i a g r a m L i n k E n d p o i n t " / > < / a : K e y V a l u e O f D i a g r a m O b j e c t K e y a n y T y p e z b w N T n L X > < / V i e w S t a t e s > < / D i a g r a m M a n a g e r . S e r i a l i z a b l e D i a g r a m > < / A r r a y O f D i a g r a m M a n a g e r . S e r i a l i z a b l e D i a g r a m > ] ] > < / C u s t o m C o n t e n t > < / G e m i n i > 
</file>

<file path=customXml/item6.xml>��< ? x m l   v e r s i o n = " 1 . 0 "   e n c o d i n g = " U T F - 1 6 " ? > < G e m i n i   x m l n s = " h t t p : / / g e m i n i / p i v o t c u s t o m i z a t i o n / I s S a n d b o x E m b e d d e d " > < C u s t o m C o n t e n t > < ! [ C D A T A [ y e s ] ] > < / 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O r d e r " > < C u s t o m C o n t e n t > < ! [ C D A T A [ O r d e r s 1 _ 7 4 f f e 7 e e - 8 5 6 2 - 4 c 5 8 - a 5 d f - f 0 d 4 3 e 0 9 d 2 4 d , R e t u r n s 2 _ 7 7 7 e e 6 a d - d c b 5 - 4 5 d 1 - 9 8 6 0 - 6 6 7 e d c 7 4 9 3 f d , U s e r s 3 _ 1 6 a d b 8 0 a - e e a 6 - 4 6 c c - 9 1 d 9 - 5 5 b 5 1 c 4 9 a b 7 a ] ] > < / 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 2 0 2 5 - 0 2 - 1 2 T 1 2 : 0 4 : 2 8 . 1 6 8 1 0 3 + 0 5 : 3 0 < / L a s t P r o c e s s e d T i m e > < / D a t a M o d e l i n g S a n d b o x . S e r i a l i z e d S a n d b o x E r r o r C a c h e > ] ] > < / C u s t o m C o n t e n t > < / G e m i n i > 
</file>

<file path=customXml/itemProps1.xml><?xml version="1.0" encoding="utf-8"?>
<ds:datastoreItem xmlns:ds="http://schemas.openxmlformats.org/officeDocument/2006/customXml" ds:itemID="{0590CA6A-1B33-4EBF-9B09-313FDE324738}">
  <ds:schemaRefs/>
</ds:datastoreItem>
</file>

<file path=customXml/itemProps10.xml><?xml version="1.0" encoding="utf-8"?>
<ds:datastoreItem xmlns:ds="http://schemas.openxmlformats.org/officeDocument/2006/customXml" ds:itemID="{2688C650-3363-4F02-8489-F1773C0B8AC0}">
  <ds:schemaRefs/>
</ds:datastoreItem>
</file>

<file path=customXml/itemProps11.xml><?xml version="1.0" encoding="utf-8"?>
<ds:datastoreItem xmlns:ds="http://schemas.openxmlformats.org/officeDocument/2006/customXml" ds:itemID="{C646CC4C-E2E6-452B-B44C-AE256448C09E}">
  <ds:schemaRefs/>
</ds:datastoreItem>
</file>

<file path=customXml/itemProps12.xml><?xml version="1.0" encoding="utf-8"?>
<ds:datastoreItem xmlns:ds="http://schemas.openxmlformats.org/officeDocument/2006/customXml" ds:itemID="{85274275-2E0C-4D4F-985E-9DCD1A62EA75}">
  <ds:schemaRefs/>
</ds:datastoreItem>
</file>

<file path=customXml/itemProps13.xml><?xml version="1.0" encoding="utf-8"?>
<ds:datastoreItem xmlns:ds="http://schemas.openxmlformats.org/officeDocument/2006/customXml" ds:itemID="{0A9C0B14-C5F1-41ED-B1A2-5200B5A48D71}">
  <ds:schemaRefs/>
</ds:datastoreItem>
</file>

<file path=customXml/itemProps14.xml><?xml version="1.0" encoding="utf-8"?>
<ds:datastoreItem xmlns:ds="http://schemas.openxmlformats.org/officeDocument/2006/customXml" ds:itemID="{B5B37462-FDBD-46BC-96EC-58824D1CDA05}">
  <ds:schemaRefs/>
</ds:datastoreItem>
</file>

<file path=customXml/itemProps15.xml><?xml version="1.0" encoding="utf-8"?>
<ds:datastoreItem xmlns:ds="http://schemas.openxmlformats.org/officeDocument/2006/customXml" ds:itemID="{A5203026-E047-48FD-A896-9CADFCFFCB70}">
  <ds:schemaRefs/>
</ds:datastoreItem>
</file>

<file path=customXml/itemProps16.xml><?xml version="1.0" encoding="utf-8"?>
<ds:datastoreItem xmlns:ds="http://schemas.openxmlformats.org/officeDocument/2006/customXml" ds:itemID="{3128802D-8568-40F7-A477-B0F408E45562}">
  <ds:schemaRefs/>
</ds:datastoreItem>
</file>

<file path=customXml/itemProps17.xml><?xml version="1.0" encoding="utf-8"?>
<ds:datastoreItem xmlns:ds="http://schemas.openxmlformats.org/officeDocument/2006/customXml" ds:itemID="{1524F752-4F28-4B1E-A5EE-22071D42708C}">
  <ds:schemaRefs/>
</ds:datastoreItem>
</file>

<file path=customXml/itemProps18.xml><?xml version="1.0" encoding="utf-8"?>
<ds:datastoreItem xmlns:ds="http://schemas.openxmlformats.org/officeDocument/2006/customXml" ds:itemID="{0E9F7708-7418-4BE8-B209-B919982B88FF}">
  <ds:schemaRefs/>
</ds:datastoreItem>
</file>

<file path=customXml/itemProps19.xml><?xml version="1.0" encoding="utf-8"?>
<ds:datastoreItem xmlns:ds="http://schemas.openxmlformats.org/officeDocument/2006/customXml" ds:itemID="{E27563B6-A0C5-4364-BAF3-49EBE89EB4DE}">
  <ds:schemaRefs>
    <ds:schemaRef ds:uri="http://schemas.microsoft.com/DataMashup"/>
  </ds:schemaRefs>
</ds:datastoreItem>
</file>

<file path=customXml/itemProps2.xml><?xml version="1.0" encoding="utf-8"?>
<ds:datastoreItem xmlns:ds="http://schemas.openxmlformats.org/officeDocument/2006/customXml" ds:itemID="{943888F0-1869-4096-9186-99E9CE0031C7}">
  <ds:schemaRefs/>
</ds:datastoreItem>
</file>

<file path=customXml/itemProps3.xml><?xml version="1.0" encoding="utf-8"?>
<ds:datastoreItem xmlns:ds="http://schemas.openxmlformats.org/officeDocument/2006/customXml" ds:itemID="{19168163-7564-4D9C-AE0F-7D95EF767385}">
  <ds:schemaRefs/>
</ds:datastoreItem>
</file>

<file path=customXml/itemProps4.xml><?xml version="1.0" encoding="utf-8"?>
<ds:datastoreItem xmlns:ds="http://schemas.openxmlformats.org/officeDocument/2006/customXml" ds:itemID="{41503FB6-7F05-4BC1-8CFD-CE798838C828}">
  <ds:schemaRefs/>
</ds:datastoreItem>
</file>

<file path=customXml/itemProps5.xml><?xml version="1.0" encoding="utf-8"?>
<ds:datastoreItem xmlns:ds="http://schemas.openxmlformats.org/officeDocument/2006/customXml" ds:itemID="{C6165A50-CE9C-4FFF-A413-3055A4819CE6}">
  <ds:schemaRefs/>
</ds:datastoreItem>
</file>

<file path=customXml/itemProps6.xml><?xml version="1.0" encoding="utf-8"?>
<ds:datastoreItem xmlns:ds="http://schemas.openxmlformats.org/officeDocument/2006/customXml" ds:itemID="{A5A3D761-0D31-473E-9DD5-4C8DF40D94F2}">
  <ds:schemaRefs/>
</ds:datastoreItem>
</file>

<file path=customXml/itemProps7.xml><?xml version="1.0" encoding="utf-8"?>
<ds:datastoreItem xmlns:ds="http://schemas.openxmlformats.org/officeDocument/2006/customXml" ds:itemID="{733593E6-9725-40AD-83FA-EE6B46F5D2CF}">
  <ds:schemaRefs/>
</ds:datastoreItem>
</file>

<file path=customXml/itemProps8.xml><?xml version="1.0" encoding="utf-8"?>
<ds:datastoreItem xmlns:ds="http://schemas.openxmlformats.org/officeDocument/2006/customXml" ds:itemID="{31BAB102-9E7D-469E-BCEF-BA9A6327703D}">
  <ds:schemaRefs/>
</ds:datastoreItem>
</file>

<file path=customXml/itemProps9.xml><?xml version="1.0" encoding="utf-8"?>
<ds:datastoreItem xmlns:ds="http://schemas.openxmlformats.org/officeDocument/2006/customXml" ds:itemID="{68178844-D47E-4A0A-9DC6-8C649568F5A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Dashboard</vt:lpstr>
      <vt:lpstr>KPI's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RAYALA SAI KUMAR</cp:lastModifiedBy>
  <dcterms:created xsi:type="dcterms:W3CDTF">2015-06-05T18:17:20Z</dcterms:created>
  <dcterms:modified xsi:type="dcterms:W3CDTF">2025-02-25T13:59:42Z</dcterms:modified>
</cp:coreProperties>
</file>